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:\我的雲端硬碟\logo\Downloads\盲棒\盃賽\2024秋季盃\"/>
    </mc:Choice>
  </mc:AlternateContent>
  <xr:revisionPtr revIDLastSave="0" documentId="13_ncr:1_{213AEBAE-ED12-4DB7-8D4A-0098796E1046}" xr6:coauthVersionLast="47" xr6:coauthVersionMax="47" xr10:uidLastSave="{00000000-0000-0000-0000-000000000000}"/>
  <bookViews>
    <workbookView xWindow="1560" yWindow="1560" windowWidth="15375" windowHeight="7875" firstSheet="1" activeTab="6" xr2:uid="{00000000-000D-0000-FFFF-FFFF00000000}"/>
  </bookViews>
  <sheets>
    <sheet name="紙本紀錄表" sheetId="5" r:id="rId1"/>
    <sheet name="分組球員名單" sheetId="7" r:id="rId2"/>
    <sheet name="套公式加總( 範本)" sheetId="10" r:id="rId3"/>
    <sheet name="G1" sheetId="11" r:id="rId4"/>
    <sheet name="G2" sheetId="12" r:id="rId5"/>
    <sheet name="G3" sheetId="13" r:id="rId6"/>
    <sheet name="G4" sheetId="14" r:id="rId7"/>
    <sheet name="G5" sheetId="15" r:id="rId8"/>
    <sheet name="G6冠軍戰" sheetId="16" r:id="rId9"/>
  </sheets>
  <calcPr calcId="191029"/>
</workbook>
</file>

<file path=xl/calcChain.xml><?xml version="1.0" encoding="utf-8"?>
<calcChain xmlns="http://schemas.openxmlformats.org/spreadsheetml/2006/main">
  <c r="G41" i="16" l="1"/>
  <c r="K41" i="16" s="1"/>
  <c r="O41" i="16" s="1"/>
  <c r="S41" i="16" s="1"/>
  <c r="W41" i="16" s="1"/>
  <c r="AA41" i="16" s="1"/>
  <c r="AB1" i="16" s="1"/>
  <c r="B41" i="16"/>
  <c r="AH40" i="16"/>
  <c r="AF40" i="16"/>
  <c r="AE40" i="16"/>
  <c r="C40" i="16"/>
  <c r="A40" i="16"/>
  <c r="AG40" i="16" s="1"/>
  <c r="AH39" i="16"/>
  <c r="AE39" i="16"/>
  <c r="C39" i="16"/>
  <c r="AF39" i="16" s="1"/>
  <c r="A39" i="16"/>
  <c r="AG39" i="16" s="1"/>
  <c r="AH38" i="16"/>
  <c r="AE38" i="16"/>
  <c r="C38" i="16"/>
  <c r="AF38" i="16" s="1"/>
  <c r="A38" i="16"/>
  <c r="AG38" i="16" s="1"/>
  <c r="AH37" i="16"/>
  <c r="AF37" i="16"/>
  <c r="AE37" i="16"/>
  <c r="C37" i="16"/>
  <c r="A37" i="16"/>
  <c r="AG37" i="16" s="1"/>
  <c r="AH36" i="16"/>
  <c r="AF36" i="16"/>
  <c r="AE36" i="16"/>
  <c r="C36" i="16"/>
  <c r="A36" i="16"/>
  <c r="AG36" i="16" s="1"/>
  <c r="AH35" i="16"/>
  <c r="AE35" i="16"/>
  <c r="C35" i="16"/>
  <c r="AF35" i="16" s="1"/>
  <c r="A35" i="16"/>
  <c r="AG35" i="16" s="1"/>
  <c r="AH34" i="16"/>
  <c r="AE34" i="16"/>
  <c r="C34" i="16"/>
  <c r="AF34" i="16" s="1"/>
  <c r="A34" i="16"/>
  <c r="AG34" i="16" s="1"/>
  <c r="AH33" i="16"/>
  <c r="AF33" i="16"/>
  <c r="AE33" i="16"/>
  <c r="C33" i="16"/>
  <c r="A33" i="16"/>
  <c r="AG33" i="16" s="1"/>
  <c r="AH32" i="16"/>
  <c r="AE32" i="16"/>
  <c r="C32" i="16"/>
  <c r="AF32" i="16" s="1"/>
  <c r="A32" i="16"/>
  <c r="AG32" i="16" s="1"/>
  <c r="AH31" i="16"/>
  <c r="AE31" i="16"/>
  <c r="C31" i="16"/>
  <c r="AF31" i="16" s="1"/>
  <c r="A31" i="16"/>
  <c r="AG31" i="16" s="1"/>
  <c r="AH30" i="16"/>
  <c r="AE30" i="16"/>
  <c r="C30" i="16"/>
  <c r="AF30" i="16" s="1"/>
  <c r="A30" i="16"/>
  <c r="AG30" i="16" s="1"/>
  <c r="AH29" i="16"/>
  <c r="AE29" i="16"/>
  <c r="C29" i="16"/>
  <c r="AF29" i="16" s="1"/>
  <c r="A29" i="16"/>
  <c r="AG29" i="16" s="1"/>
  <c r="AH28" i="16"/>
  <c r="AF28" i="16"/>
  <c r="AE28" i="16"/>
  <c r="C28" i="16"/>
  <c r="A28" i="16"/>
  <c r="AG28" i="16" s="1"/>
  <c r="AH27" i="16"/>
  <c r="AE27" i="16"/>
  <c r="C27" i="16"/>
  <c r="AF27" i="16" s="1"/>
  <c r="A27" i="16"/>
  <c r="AG27" i="16" s="1"/>
  <c r="AH26" i="16"/>
  <c r="AE26" i="16"/>
  <c r="C26" i="16"/>
  <c r="AF26" i="16" s="1"/>
  <c r="A26" i="16"/>
  <c r="AG26" i="16" s="1"/>
  <c r="AH25" i="16"/>
  <c r="AF25" i="16"/>
  <c r="AE25" i="16"/>
  <c r="C25" i="16"/>
  <c r="A25" i="16"/>
  <c r="AG25" i="16" s="1"/>
  <c r="AH24" i="16"/>
  <c r="AE24" i="16"/>
  <c r="C24" i="16"/>
  <c r="AF24" i="16" s="1"/>
  <c r="A24" i="16"/>
  <c r="AG24" i="16" s="1"/>
  <c r="AH23" i="16"/>
  <c r="AE23" i="16"/>
  <c r="C23" i="16"/>
  <c r="A23" i="16"/>
  <c r="G21" i="16"/>
  <c r="K21" i="16" s="1"/>
  <c r="O21" i="16" s="1"/>
  <c r="S21" i="16" s="1"/>
  <c r="W21" i="16" s="1"/>
  <c r="AA21" i="16" s="1"/>
  <c r="Q1" i="16" s="1"/>
  <c r="B21" i="16"/>
  <c r="AH20" i="16"/>
  <c r="AF20" i="16"/>
  <c r="AE20" i="16"/>
  <c r="C20" i="16"/>
  <c r="A20" i="16"/>
  <c r="AG20" i="16" s="1"/>
  <c r="AH19" i="16"/>
  <c r="AF19" i="16"/>
  <c r="AE19" i="16"/>
  <c r="C19" i="16"/>
  <c r="A19" i="16"/>
  <c r="AG19" i="16" s="1"/>
  <c r="AH18" i="16"/>
  <c r="AF18" i="16"/>
  <c r="AE18" i="16"/>
  <c r="C18" i="16"/>
  <c r="A18" i="16"/>
  <c r="AG18" i="16" s="1"/>
  <c r="AH17" i="16"/>
  <c r="AF17" i="16"/>
  <c r="AE17" i="16"/>
  <c r="C17" i="16"/>
  <c r="A17" i="16"/>
  <c r="AG17" i="16" s="1"/>
  <c r="AH16" i="16"/>
  <c r="AF16" i="16"/>
  <c r="AE16" i="16"/>
  <c r="C16" i="16"/>
  <c r="A16" i="16"/>
  <c r="AG16" i="16" s="1"/>
  <c r="AH15" i="16"/>
  <c r="AF15" i="16"/>
  <c r="AE15" i="16"/>
  <c r="C15" i="16"/>
  <c r="A15" i="16"/>
  <c r="AG15" i="16" s="1"/>
  <c r="AH14" i="16"/>
  <c r="AF14" i="16"/>
  <c r="AE14" i="16"/>
  <c r="C14" i="16"/>
  <c r="A14" i="16"/>
  <c r="AG14" i="16" s="1"/>
  <c r="AH13" i="16"/>
  <c r="AF13" i="16"/>
  <c r="AE13" i="16"/>
  <c r="C13" i="16"/>
  <c r="A13" i="16"/>
  <c r="AG13" i="16" s="1"/>
  <c r="AH12" i="16"/>
  <c r="AF12" i="16"/>
  <c r="AE12" i="16"/>
  <c r="C12" i="16"/>
  <c r="A12" i="16"/>
  <c r="AG12" i="16" s="1"/>
  <c r="AH11" i="16"/>
  <c r="AF11" i="16"/>
  <c r="AE11" i="16"/>
  <c r="C11" i="16"/>
  <c r="A11" i="16"/>
  <c r="AG11" i="16" s="1"/>
  <c r="AH10" i="16"/>
  <c r="AF10" i="16"/>
  <c r="AE10" i="16"/>
  <c r="C10" i="16"/>
  <c r="A10" i="16"/>
  <c r="AG10" i="16" s="1"/>
  <c r="AH9" i="16"/>
  <c r="AF9" i="16"/>
  <c r="AE9" i="16"/>
  <c r="C9" i="16"/>
  <c r="A9" i="16"/>
  <c r="AG9" i="16" s="1"/>
  <c r="AH8" i="16"/>
  <c r="AF8" i="16"/>
  <c r="AE8" i="16"/>
  <c r="C8" i="16"/>
  <c r="A8" i="16"/>
  <c r="AG8" i="16" s="1"/>
  <c r="AH7" i="16"/>
  <c r="AF7" i="16"/>
  <c r="AE7" i="16"/>
  <c r="C7" i="16"/>
  <c r="A7" i="16"/>
  <c r="AG7" i="16" s="1"/>
  <c r="AH6" i="16"/>
  <c r="AF6" i="16"/>
  <c r="AE6" i="16"/>
  <c r="C6" i="16"/>
  <c r="A6" i="16"/>
  <c r="AG6" i="16" s="1"/>
  <c r="AH5" i="16"/>
  <c r="AF5" i="16"/>
  <c r="AE5" i="16"/>
  <c r="C5" i="16"/>
  <c r="A5" i="16"/>
  <c r="AG5" i="16" s="1"/>
  <c r="AH4" i="16"/>
  <c r="AF4" i="16"/>
  <c r="AE4" i="16"/>
  <c r="C4" i="16"/>
  <c r="A4" i="16"/>
  <c r="AG4" i="16" s="1"/>
  <c r="AH3" i="16"/>
  <c r="AF3" i="16"/>
  <c r="AE3" i="16"/>
  <c r="C3" i="16"/>
  <c r="A3" i="16"/>
  <c r="AG3" i="16" s="1"/>
  <c r="G41" i="15"/>
  <c r="K41" i="15" s="1"/>
  <c r="O41" i="15" s="1"/>
  <c r="S41" i="15" s="1"/>
  <c r="W41" i="15" s="1"/>
  <c r="AA41" i="15" s="1"/>
  <c r="AB1" i="15" s="1"/>
  <c r="B41" i="15"/>
  <c r="AH40" i="15"/>
  <c r="AF40" i="15"/>
  <c r="AE40" i="15"/>
  <c r="C40" i="15"/>
  <c r="A40" i="15"/>
  <c r="AG40" i="15" s="1"/>
  <c r="AH39" i="15"/>
  <c r="AE39" i="15"/>
  <c r="C39" i="15"/>
  <c r="AF39" i="15" s="1"/>
  <c r="A39" i="15"/>
  <c r="AG39" i="15" s="1"/>
  <c r="AH38" i="15"/>
  <c r="AE38" i="15"/>
  <c r="C38" i="15"/>
  <c r="AF38" i="15" s="1"/>
  <c r="A38" i="15"/>
  <c r="AG38" i="15" s="1"/>
  <c r="AH37" i="15"/>
  <c r="AF37" i="15"/>
  <c r="AE37" i="15"/>
  <c r="C37" i="15"/>
  <c r="A37" i="15"/>
  <c r="AG37" i="15" s="1"/>
  <c r="AH36" i="15"/>
  <c r="AF36" i="15"/>
  <c r="AE36" i="15"/>
  <c r="C36" i="15"/>
  <c r="A36" i="15"/>
  <c r="AG36" i="15" s="1"/>
  <c r="AH35" i="15"/>
  <c r="AE35" i="15"/>
  <c r="C35" i="15"/>
  <c r="AF35" i="15" s="1"/>
  <c r="A35" i="15"/>
  <c r="AG35" i="15" s="1"/>
  <c r="AH34" i="15"/>
  <c r="AE34" i="15"/>
  <c r="C34" i="15"/>
  <c r="AF34" i="15" s="1"/>
  <c r="A34" i="15"/>
  <c r="AG34" i="15" s="1"/>
  <c r="AH33" i="15"/>
  <c r="AF33" i="15"/>
  <c r="AE33" i="15"/>
  <c r="C33" i="15"/>
  <c r="A33" i="15"/>
  <c r="AG33" i="15" s="1"/>
  <c r="AH32" i="15"/>
  <c r="AE32" i="15"/>
  <c r="C32" i="15"/>
  <c r="AF32" i="15" s="1"/>
  <c r="A32" i="15"/>
  <c r="AG32" i="15" s="1"/>
  <c r="AH31" i="15"/>
  <c r="AE31" i="15"/>
  <c r="C31" i="15"/>
  <c r="AF31" i="15" s="1"/>
  <c r="A31" i="15"/>
  <c r="AG31" i="15" s="1"/>
  <c r="AH30" i="15"/>
  <c r="AE30" i="15"/>
  <c r="C30" i="15"/>
  <c r="AF30" i="15" s="1"/>
  <c r="A30" i="15"/>
  <c r="AG30" i="15" s="1"/>
  <c r="AH29" i="15"/>
  <c r="AE29" i="15"/>
  <c r="C29" i="15"/>
  <c r="AF29" i="15" s="1"/>
  <c r="A29" i="15"/>
  <c r="AG29" i="15" s="1"/>
  <c r="AH28" i="15"/>
  <c r="AE28" i="15"/>
  <c r="C28" i="15"/>
  <c r="AF28" i="15" s="1"/>
  <c r="A28" i="15"/>
  <c r="AG28" i="15" s="1"/>
  <c r="AH27" i="15"/>
  <c r="AE27" i="15"/>
  <c r="C27" i="15"/>
  <c r="AF27" i="15" s="1"/>
  <c r="A27" i="15"/>
  <c r="AG27" i="15" s="1"/>
  <c r="AH26" i="15"/>
  <c r="AE26" i="15"/>
  <c r="C26" i="15"/>
  <c r="AF26" i="15" s="1"/>
  <c r="A26" i="15"/>
  <c r="AG26" i="15" s="1"/>
  <c r="AH25" i="15"/>
  <c r="AE25" i="15"/>
  <c r="C25" i="15"/>
  <c r="AF25" i="15" s="1"/>
  <c r="A25" i="15"/>
  <c r="AG25" i="15" s="1"/>
  <c r="AH24" i="15"/>
  <c r="AE24" i="15"/>
  <c r="C24" i="15"/>
  <c r="AF24" i="15" s="1"/>
  <c r="A24" i="15"/>
  <c r="AG24" i="15" s="1"/>
  <c r="AH23" i="15"/>
  <c r="AE23" i="15"/>
  <c r="C23" i="15"/>
  <c r="A23" i="15"/>
  <c r="G21" i="15"/>
  <c r="K21" i="15" s="1"/>
  <c r="O21" i="15" s="1"/>
  <c r="S21" i="15" s="1"/>
  <c r="W21" i="15" s="1"/>
  <c r="AA21" i="15" s="1"/>
  <c r="Q1" i="15" s="1"/>
  <c r="B21" i="15"/>
  <c r="AH20" i="15"/>
  <c r="AF20" i="15"/>
  <c r="AE20" i="15"/>
  <c r="C20" i="15"/>
  <c r="A20" i="15"/>
  <c r="AG20" i="15" s="1"/>
  <c r="AH19" i="15"/>
  <c r="AF19" i="15"/>
  <c r="AE19" i="15"/>
  <c r="C19" i="15"/>
  <c r="A19" i="15"/>
  <c r="AG19" i="15" s="1"/>
  <c r="AH18" i="15"/>
  <c r="AF18" i="15"/>
  <c r="AE18" i="15"/>
  <c r="C18" i="15"/>
  <c r="A18" i="15"/>
  <c r="AG18" i="15" s="1"/>
  <c r="AH17" i="15"/>
  <c r="AF17" i="15"/>
  <c r="AE17" i="15"/>
  <c r="C17" i="15"/>
  <c r="A17" i="15"/>
  <c r="AG17" i="15" s="1"/>
  <c r="AH16" i="15"/>
  <c r="AF16" i="15"/>
  <c r="AE16" i="15"/>
  <c r="C16" i="15"/>
  <c r="A16" i="15"/>
  <c r="AG16" i="15" s="1"/>
  <c r="AH15" i="15"/>
  <c r="AF15" i="15"/>
  <c r="AE15" i="15"/>
  <c r="C15" i="15"/>
  <c r="A15" i="15"/>
  <c r="AG15" i="15" s="1"/>
  <c r="AH14" i="15"/>
  <c r="AF14" i="15"/>
  <c r="AE14" i="15"/>
  <c r="C14" i="15"/>
  <c r="A14" i="15"/>
  <c r="AG14" i="15" s="1"/>
  <c r="AH13" i="15"/>
  <c r="AF13" i="15"/>
  <c r="AE13" i="15"/>
  <c r="C13" i="15"/>
  <c r="A13" i="15"/>
  <c r="AG13" i="15" s="1"/>
  <c r="AH12" i="15"/>
  <c r="AF12" i="15"/>
  <c r="AE12" i="15"/>
  <c r="C12" i="15"/>
  <c r="A12" i="15"/>
  <c r="AG12" i="15" s="1"/>
  <c r="AH11" i="15"/>
  <c r="AF11" i="15"/>
  <c r="AE11" i="15"/>
  <c r="C11" i="15"/>
  <c r="A11" i="15"/>
  <c r="AG11" i="15" s="1"/>
  <c r="AH10" i="15"/>
  <c r="AF10" i="15"/>
  <c r="AE10" i="15"/>
  <c r="C10" i="15"/>
  <c r="A10" i="15"/>
  <c r="AG10" i="15" s="1"/>
  <c r="AH9" i="15"/>
  <c r="AF9" i="15"/>
  <c r="AE9" i="15"/>
  <c r="C9" i="15"/>
  <c r="A9" i="15"/>
  <c r="AG9" i="15" s="1"/>
  <c r="AH8" i="15"/>
  <c r="AF8" i="15"/>
  <c r="AE8" i="15"/>
  <c r="C8" i="15"/>
  <c r="A8" i="15"/>
  <c r="AG8" i="15" s="1"/>
  <c r="AH7" i="15"/>
  <c r="AF7" i="15"/>
  <c r="AE7" i="15"/>
  <c r="C7" i="15"/>
  <c r="A7" i="15"/>
  <c r="AG7" i="15" s="1"/>
  <c r="AH6" i="15"/>
  <c r="AF6" i="15"/>
  <c r="AE6" i="15"/>
  <c r="C6" i="15"/>
  <c r="A6" i="15"/>
  <c r="AG6" i="15" s="1"/>
  <c r="AH5" i="15"/>
  <c r="AF5" i="15"/>
  <c r="AE5" i="15"/>
  <c r="C5" i="15"/>
  <c r="A5" i="15"/>
  <c r="AG5" i="15" s="1"/>
  <c r="AH4" i="15"/>
  <c r="AF4" i="15"/>
  <c r="AE4" i="15"/>
  <c r="C4" i="15"/>
  <c r="A4" i="15"/>
  <c r="AG4" i="15" s="1"/>
  <c r="AH3" i="15"/>
  <c r="AF3" i="15"/>
  <c r="AE3" i="15"/>
  <c r="C3" i="15"/>
  <c r="A3" i="15"/>
  <c r="AG3" i="15" s="1"/>
  <c r="G41" i="14"/>
  <c r="K41" i="14" s="1"/>
  <c r="O41" i="14" s="1"/>
  <c r="S41" i="14" s="1"/>
  <c r="W41" i="14" s="1"/>
  <c r="AA41" i="14" s="1"/>
  <c r="AB1" i="14" s="1"/>
  <c r="B41" i="14"/>
  <c r="AH40" i="14"/>
  <c r="AF40" i="14"/>
  <c r="AE40" i="14"/>
  <c r="C40" i="14"/>
  <c r="A40" i="14"/>
  <c r="AG40" i="14" s="1"/>
  <c r="AH39" i="14"/>
  <c r="AE39" i="14"/>
  <c r="C39" i="14"/>
  <c r="AF39" i="14" s="1"/>
  <c r="A39" i="14"/>
  <c r="AG39" i="14" s="1"/>
  <c r="AH38" i="14"/>
  <c r="AE38" i="14"/>
  <c r="C38" i="14"/>
  <c r="AF38" i="14" s="1"/>
  <c r="A38" i="14"/>
  <c r="AG38" i="14" s="1"/>
  <c r="AH37" i="14"/>
  <c r="AF37" i="14"/>
  <c r="AE37" i="14"/>
  <c r="C37" i="14"/>
  <c r="A37" i="14"/>
  <c r="AG37" i="14" s="1"/>
  <c r="AH36" i="14"/>
  <c r="AF36" i="14"/>
  <c r="AE36" i="14"/>
  <c r="C36" i="14"/>
  <c r="A36" i="14"/>
  <c r="AG36" i="14" s="1"/>
  <c r="AH35" i="14"/>
  <c r="AE35" i="14"/>
  <c r="C35" i="14"/>
  <c r="AF35" i="14" s="1"/>
  <c r="A35" i="14"/>
  <c r="AG35" i="14" s="1"/>
  <c r="AH34" i="14"/>
  <c r="AE34" i="14"/>
  <c r="C34" i="14"/>
  <c r="AF34" i="14" s="1"/>
  <c r="A34" i="14"/>
  <c r="AG34" i="14" s="1"/>
  <c r="AH33" i="14"/>
  <c r="AF33" i="14"/>
  <c r="AE33" i="14"/>
  <c r="C33" i="14"/>
  <c r="A33" i="14"/>
  <c r="AG33" i="14" s="1"/>
  <c r="AH32" i="14"/>
  <c r="AE32" i="14"/>
  <c r="C32" i="14"/>
  <c r="AF32" i="14" s="1"/>
  <c r="A32" i="14"/>
  <c r="AG32" i="14" s="1"/>
  <c r="AH31" i="14"/>
  <c r="AE31" i="14"/>
  <c r="C31" i="14"/>
  <c r="AF31" i="14" s="1"/>
  <c r="A31" i="14"/>
  <c r="AG31" i="14" s="1"/>
  <c r="AH30" i="14"/>
  <c r="AE30" i="14"/>
  <c r="C30" i="14"/>
  <c r="AF30" i="14" s="1"/>
  <c r="A30" i="14"/>
  <c r="AG30" i="14" s="1"/>
  <c r="AH29" i="14"/>
  <c r="AE29" i="14"/>
  <c r="C29" i="14"/>
  <c r="AF29" i="14" s="1"/>
  <c r="A29" i="14"/>
  <c r="AG29" i="14" s="1"/>
  <c r="AH28" i="14"/>
  <c r="AF28" i="14"/>
  <c r="AE28" i="14"/>
  <c r="C28" i="14"/>
  <c r="A28" i="14"/>
  <c r="AG28" i="14" s="1"/>
  <c r="AH27" i="14"/>
  <c r="AE27" i="14"/>
  <c r="C27" i="14"/>
  <c r="AF27" i="14" s="1"/>
  <c r="A27" i="14"/>
  <c r="AG27" i="14" s="1"/>
  <c r="AH26" i="14"/>
  <c r="AE26" i="14"/>
  <c r="C26" i="14"/>
  <c r="AF26" i="14" s="1"/>
  <c r="A26" i="14"/>
  <c r="AG26" i="14" s="1"/>
  <c r="AH25" i="14"/>
  <c r="AF25" i="14"/>
  <c r="AE25" i="14"/>
  <c r="C25" i="14"/>
  <c r="A25" i="14"/>
  <c r="AG25" i="14" s="1"/>
  <c r="AH24" i="14"/>
  <c r="AE24" i="14"/>
  <c r="C24" i="14"/>
  <c r="AF24" i="14" s="1"/>
  <c r="A24" i="14"/>
  <c r="AG24" i="14" s="1"/>
  <c r="AH23" i="14"/>
  <c r="AE23" i="14"/>
  <c r="C23" i="14"/>
  <c r="A23" i="14"/>
  <c r="G21" i="14"/>
  <c r="K21" i="14" s="1"/>
  <c r="O21" i="14" s="1"/>
  <c r="S21" i="14" s="1"/>
  <c r="W21" i="14" s="1"/>
  <c r="AA21" i="14" s="1"/>
  <c r="Q1" i="14" s="1"/>
  <c r="B21" i="14"/>
  <c r="AH20" i="14"/>
  <c r="AF20" i="14"/>
  <c r="AE20" i="14"/>
  <c r="C20" i="14"/>
  <c r="A20" i="14"/>
  <c r="AG20" i="14" s="1"/>
  <c r="AH19" i="14"/>
  <c r="AF19" i="14"/>
  <c r="AE19" i="14"/>
  <c r="C19" i="14"/>
  <c r="A19" i="14"/>
  <c r="AG19" i="14" s="1"/>
  <c r="AH18" i="14"/>
  <c r="AF18" i="14"/>
  <c r="C18" i="14"/>
  <c r="A18" i="14"/>
  <c r="AG18" i="14" s="1"/>
  <c r="AH17" i="14"/>
  <c r="AF17" i="14"/>
  <c r="AE17" i="14"/>
  <c r="C17" i="14"/>
  <c r="A17" i="14"/>
  <c r="AG17" i="14" s="1"/>
  <c r="AH16" i="14"/>
  <c r="AF16" i="14"/>
  <c r="AE16" i="14"/>
  <c r="C16" i="14"/>
  <c r="A16" i="14"/>
  <c r="AG16" i="14" s="1"/>
  <c r="AH15" i="14"/>
  <c r="AF15" i="14"/>
  <c r="AE15" i="14"/>
  <c r="C15" i="14"/>
  <c r="A15" i="14"/>
  <c r="AG15" i="14" s="1"/>
  <c r="AH14" i="14"/>
  <c r="AF14" i="14"/>
  <c r="AE14" i="14"/>
  <c r="C14" i="14"/>
  <c r="A14" i="14"/>
  <c r="AG14" i="14" s="1"/>
  <c r="AH13" i="14"/>
  <c r="AF13" i="14"/>
  <c r="AE13" i="14"/>
  <c r="C13" i="14"/>
  <c r="A13" i="14"/>
  <c r="AG13" i="14" s="1"/>
  <c r="AH12" i="14"/>
  <c r="AF12" i="14"/>
  <c r="AE12" i="14"/>
  <c r="C12" i="14"/>
  <c r="A12" i="14"/>
  <c r="AG12" i="14" s="1"/>
  <c r="AH11" i="14"/>
  <c r="AF11" i="14"/>
  <c r="AE11" i="14"/>
  <c r="C11" i="14"/>
  <c r="A11" i="14"/>
  <c r="AG11" i="14" s="1"/>
  <c r="AH10" i="14"/>
  <c r="AF10" i="14"/>
  <c r="AE10" i="14"/>
  <c r="C10" i="14"/>
  <c r="A10" i="14"/>
  <c r="AG10" i="14" s="1"/>
  <c r="AH9" i="14"/>
  <c r="AF9" i="14"/>
  <c r="AE9" i="14"/>
  <c r="C9" i="14"/>
  <c r="A9" i="14"/>
  <c r="AG9" i="14" s="1"/>
  <c r="AH8" i="14"/>
  <c r="AF8" i="14"/>
  <c r="AE8" i="14"/>
  <c r="C8" i="14"/>
  <c r="A8" i="14"/>
  <c r="AG8" i="14" s="1"/>
  <c r="AH7" i="14"/>
  <c r="AF7" i="14"/>
  <c r="AE7" i="14"/>
  <c r="C7" i="14"/>
  <c r="A7" i="14"/>
  <c r="AG7" i="14" s="1"/>
  <c r="AH6" i="14"/>
  <c r="AF6" i="14"/>
  <c r="AE6" i="14"/>
  <c r="C6" i="14"/>
  <c r="A6" i="14"/>
  <c r="AG6" i="14" s="1"/>
  <c r="AH5" i="14"/>
  <c r="AF5" i="14"/>
  <c r="AE5" i="14"/>
  <c r="C5" i="14"/>
  <c r="A5" i="14"/>
  <c r="AG5" i="14" s="1"/>
  <c r="AH4" i="14"/>
  <c r="AF4" i="14"/>
  <c r="AE4" i="14"/>
  <c r="C4" i="14"/>
  <c r="A4" i="14"/>
  <c r="AG4" i="14" s="1"/>
  <c r="AH3" i="14"/>
  <c r="AF3" i="14"/>
  <c r="AE3" i="14"/>
  <c r="C3" i="14"/>
  <c r="A3" i="14"/>
  <c r="G41" i="13"/>
  <c r="K41" i="13" s="1"/>
  <c r="O41" i="13" s="1"/>
  <c r="S41" i="13" s="1"/>
  <c r="W41" i="13" s="1"/>
  <c r="AA41" i="13" s="1"/>
  <c r="AB1" i="13" s="1"/>
  <c r="B41" i="13"/>
  <c r="AH40" i="13"/>
  <c r="AF40" i="13"/>
  <c r="AE40" i="13"/>
  <c r="C40" i="13"/>
  <c r="A40" i="13"/>
  <c r="AG40" i="13" s="1"/>
  <c r="AH39" i="13"/>
  <c r="AE39" i="13"/>
  <c r="C39" i="13"/>
  <c r="AF39" i="13" s="1"/>
  <c r="A39" i="13"/>
  <c r="AG39" i="13" s="1"/>
  <c r="AH38" i="13"/>
  <c r="AE38" i="13"/>
  <c r="C38" i="13"/>
  <c r="AF38" i="13" s="1"/>
  <c r="A38" i="13"/>
  <c r="AG38" i="13" s="1"/>
  <c r="AH37" i="13"/>
  <c r="AF37" i="13"/>
  <c r="AE37" i="13"/>
  <c r="C37" i="13"/>
  <c r="A37" i="13"/>
  <c r="AG37" i="13" s="1"/>
  <c r="AH36" i="13"/>
  <c r="AE36" i="13"/>
  <c r="C36" i="13"/>
  <c r="AF36" i="13" s="1"/>
  <c r="A36" i="13"/>
  <c r="AG36" i="13" s="1"/>
  <c r="AH35" i="13"/>
  <c r="AE35" i="13"/>
  <c r="C35" i="13"/>
  <c r="AF35" i="13" s="1"/>
  <c r="A35" i="13"/>
  <c r="AG35" i="13" s="1"/>
  <c r="AH34" i="13"/>
  <c r="AE34" i="13"/>
  <c r="C34" i="13"/>
  <c r="AF34" i="13" s="1"/>
  <c r="A34" i="13"/>
  <c r="AG34" i="13" s="1"/>
  <c r="AH33" i="13"/>
  <c r="AE33" i="13"/>
  <c r="C33" i="13"/>
  <c r="AF33" i="13" s="1"/>
  <c r="A33" i="13"/>
  <c r="AG33" i="13" s="1"/>
  <c r="AH32" i="13"/>
  <c r="AE32" i="13"/>
  <c r="C32" i="13"/>
  <c r="AF32" i="13" s="1"/>
  <c r="A32" i="13"/>
  <c r="AG32" i="13" s="1"/>
  <c r="AH31" i="13"/>
  <c r="AE31" i="13"/>
  <c r="C31" i="13"/>
  <c r="AF31" i="13" s="1"/>
  <c r="A31" i="13"/>
  <c r="AG31" i="13" s="1"/>
  <c r="AH30" i="13"/>
  <c r="AE30" i="13"/>
  <c r="C30" i="13"/>
  <c r="AF30" i="13" s="1"/>
  <c r="A30" i="13"/>
  <c r="AG30" i="13" s="1"/>
  <c r="AH29" i="13"/>
  <c r="AE29" i="13"/>
  <c r="C29" i="13"/>
  <c r="AF29" i="13" s="1"/>
  <c r="A29" i="13"/>
  <c r="AG29" i="13" s="1"/>
  <c r="AH28" i="13"/>
  <c r="AF28" i="13"/>
  <c r="AE28" i="13"/>
  <c r="C28" i="13"/>
  <c r="A28" i="13"/>
  <c r="AG28" i="13" s="1"/>
  <c r="AH27" i="13"/>
  <c r="AE27" i="13"/>
  <c r="C27" i="13"/>
  <c r="AF27" i="13" s="1"/>
  <c r="A27" i="13"/>
  <c r="AG27" i="13" s="1"/>
  <c r="AH26" i="13"/>
  <c r="AE26" i="13"/>
  <c r="C26" i="13"/>
  <c r="AF26" i="13" s="1"/>
  <c r="A26" i="13"/>
  <c r="AG26" i="13" s="1"/>
  <c r="AH25" i="13"/>
  <c r="AF25" i="13"/>
  <c r="AE25" i="13"/>
  <c r="C25" i="13"/>
  <c r="A25" i="13"/>
  <c r="AG25" i="13" s="1"/>
  <c r="AH24" i="13"/>
  <c r="AE24" i="13"/>
  <c r="C24" i="13"/>
  <c r="AF24" i="13" s="1"/>
  <c r="A24" i="13"/>
  <c r="AG24" i="13" s="1"/>
  <c r="AH23" i="13"/>
  <c r="AE23" i="13"/>
  <c r="C23" i="13"/>
  <c r="A23" i="13"/>
  <c r="G21" i="13"/>
  <c r="K21" i="13" s="1"/>
  <c r="O21" i="13" s="1"/>
  <c r="S21" i="13" s="1"/>
  <c r="W21" i="13" s="1"/>
  <c r="AA21" i="13" s="1"/>
  <c r="Q1" i="13" s="1"/>
  <c r="B21" i="13"/>
  <c r="AH20" i="13"/>
  <c r="AF20" i="13"/>
  <c r="AE20" i="13"/>
  <c r="C20" i="13"/>
  <c r="A20" i="13"/>
  <c r="AG20" i="13" s="1"/>
  <c r="AH19" i="13"/>
  <c r="AF19" i="13"/>
  <c r="AE19" i="13"/>
  <c r="C19" i="13"/>
  <c r="A19" i="13"/>
  <c r="AG19" i="13" s="1"/>
  <c r="AH18" i="13"/>
  <c r="AF18" i="13"/>
  <c r="AE18" i="13"/>
  <c r="C18" i="13"/>
  <c r="A18" i="13"/>
  <c r="AG18" i="13" s="1"/>
  <c r="AH17" i="13"/>
  <c r="AF17" i="13"/>
  <c r="AE17" i="13"/>
  <c r="C17" i="13"/>
  <c r="A17" i="13"/>
  <c r="AG17" i="13" s="1"/>
  <c r="AH16" i="13"/>
  <c r="AF16" i="13"/>
  <c r="AE16" i="13"/>
  <c r="C16" i="13"/>
  <c r="A16" i="13"/>
  <c r="AG16" i="13" s="1"/>
  <c r="AH15" i="13"/>
  <c r="AF15" i="13"/>
  <c r="AE15" i="13"/>
  <c r="C15" i="13"/>
  <c r="A15" i="13"/>
  <c r="AG15" i="13" s="1"/>
  <c r="AH14" i="13"/>
  <c r="AF14" i="13"/>
  <c r="AE14" i="13"/>
  <c r="C14" i="13"/>
  <c r="A14" i="13"/>
  <c r="AG14" i="13" s="1"/>
  <c r="AH13" i="13"/>
  <c r="AF13" i="13"/>
  <c r="AE13" i="13"/>
  <c r="C13" i="13"/>
  <c r="A13" i="13"/>
  <c r="AG13" i="13" s="1"/>
  <c r="AH12" i="13"/>
  <c r="AF12" i="13"/>
  <c r="AE12" i="13"/>
  <c r="C12" i="13"/>
  <c r="A12" i="13"/>
  <c r="AG12" i="13" s="1"/>
  <c r="AH11" i="13"/>
  <c r="AF11" i="13"/>
  <c r="AE11" i="13"/>
  <c r="C11" i="13"/>
  <c r="A11" i="13"/>
  <c r="AG11" i="13" s="1"/>
  <c r="AH10" i="13"/>
  <c r="AF10" i="13"/>
  <c r="AE10" i="13"/>
  <c r="C10" i="13"/>
  <c r="A10" i="13"/>
  <c r="AG10" i="13" s="1"/>
  <c r="AH9" i="13"/>
  <c r="AF9" i="13"/>
  <c r="AE9" i="13"/>
  <c r="C9" i="13"/>
  <c r="A9" i="13"/>
  <c r="AG9" i="13" s="1"/>
  <c r="AH8" i="13"/>
  <c r="AF8" i="13"/>
  <c r="AE8" i="13"/>
  <c r="C8" i="13"/>
  <c r="A8" i="13"/>
  <c r="AG8" i="13" s="1"/>
  <c r="AH7" i="13"/>
  <c r="AF7" i="13"/>
  <c r="AE7" i="13"/>
  <c r="C7" i="13"/>
  <c r="A7" i="13"/>
  <c r="AG7" i="13" s="1"/>
  <c r="AH6" i="13"/>
  <c r="AF6" i="13"/>
  <c r="AE6" i="13"/>
  <c r="C6" i="13"/>
  <c r="A6" i="13"/>
  <c r="AG6" i="13" s="1"/>
  <c r="AH5" i="13"/>
  <c r="AF5" i="13"/>
  <c r="AE5" i="13"/>
  <c r="C5" i="13"/>
  <c r="A5" i="13"/>
  <c r="AG5" i="13" s="1"/>
  <c r="AH4" i="13"/>
  <c r="AF4" i="13"/>
  <c r="AE4" i="13"/>
  <c r="C4" i="13"/>
  <c r="A4" i="13"/>
  <c r="AG4" i="13" s="1"/>
  <c r="AH3" i="13"/>
  <c r="AF3" i="13"/>
  <c r="AE3" i="13"/>
  <c r="C3" i="13"/>
  <c r="A3" i="13"/>
  <c r="G41" i="12"/>
  <c r="K41" i="12" s="1"/>
  <c r="O41" i="12" s="1"/>
  <c r="S41" i="12" s="1"/>
  <c r="W41" i="12" s="1"/>
  <c r="AA41" i="12" s="1"/>
  <c r="AB1" i="12" s="1"/>
  <c r="B41" i="12"/>
  <c r="AH40" i="12"/>
  <c r="AF40" i="12"/>
  <c r="AE40" i="12"/>
  <c r="C40" i="12"/>
  <c r="A40" i="12"/>
  <c r="AG40" i="12" s="1"/>
  <c r="AH39" i="12"/>
  <c r="AE39" i="12"/>
  <c r="C39" i="12"/>
  <c r="AF39" i="12" s="1"/>
  <c r="A39" i="12"/>
  <c r="AG39" i="12" s="1"/>
  <c r="AH38" i="12"/>
  <c r="AE38" i="12"/>
  <c r="C38" i="12"/>
  <c r="AF38" i="12" s="1"/>
  <c r="A38" i="12"/>
  <c r="AG38" i="12" s="1"/>
  <c r="AH37" i="12"/>
  <c r="AF37" i="12"/>
  <c r="AE37" i="12"/>
  <c r="C37" i="12"/>
  <c r="A37" i="12"/>
  <c r="AG37" i="12" s="1"/>
  <c r="AH36" i="12"/>
  <c r="AF36" i="12"/>
  <c r="AE36" i="12"/>
  <c r="C36" i="12"/>
  <c r="A36" i="12"/>
  <c r="AG36" i="12" s="1"/>
  <c r="AH35" i="12"/>
  <c r="AE35" i="12"/>
  <c r="C35" i="12"/>
  <c r="AF35" i="12" s="1"/>
  <c r="A35" i="12"/>
  <c r="AG35" i="12" s="1"/>
  <c r="AH34" i="12"/>
  <c r="AE34" i="12"/>
  <c r="C34" i="12"/>
  <c r="AF34" i="12" s="1"/>
  <c r="A34" i="12"/>
  <c r="AG34" i="12" s="1"/>
  <c r="AH33" i="12"/>
  <c r="AF33" i="12"/>
  <c r="AE33" i="12"/>
  <c r="C33" i="12"/>
  <c r="A33" i="12"/>
  <c r="AG33" i="12" s="1"/>
  <c r="AH32" i="12"/>
  <c r="AE32" i="12"/>
  <c r="C32" i="12"/>
  <c r="AF32" i="12" s="1"/>
  <c r="A32" i="12"/>
  <c r="AG32" i="12" s="1"/>
  <c r="AH31" i="12"/>
  <c r="AE31" i="12"/>
  <c r="C31" i="12"/>
  <c r="AF31" i="12" s="1"/>
  <c r="A31" i="12"/>
  <c r="AG31" i="12" s="1"/>
  <c r="AH30" i="12"/>
  <c r="AE30" i="12"/>
  <c r="C30" i="12"/>
  <c r="AF30" i="12" s="1"/>
  <c r="A30" i="12"/>
  <c r="AG30" i="12" s="1"/>
  <c r="AH29" i="12"/>
  <c r="AE29" i="12"/>
  <c r="C29" i="12"/>
  <c r="AF29" i="12" s="1"/>
  <c r="A29" i="12"/>
  <c r="AG29" i="12" s="1"/>
  <c r="AH28" i="12"/>
  <c r="AF28" i="12"/>
  <c r="AE28" i="12"/>
  <c r="C28" i="12"/>
  <c r="A28" i="12"/>
  <c r="AG28" i="12" s="1"/>
  <c r="AH27" i="12"/>
  <c r="AE27" i="12"/>
  <c r="C27" i="12"/>
  <c r="AF27" i="12" s="1"/>
  <c r="A27" i="12"/>
  <c r="AG27" i="12" s="1"/>
  <c r="AH26" i="12"/>
  <c r="AE26" i="12"/>
  <c r="C26" i="12"/>
  <c r="AF26" i="12" s="1"/>
  <c r="A26" i="12"/>
  <c r="AG26" i="12" s="1"/>
  <c r="AH25" i="12"/>
  <c r="AF25" i="12"/>
  <c r="AE25" i="12"/>
  <c r="C25" i="12"/>
  <c r="A25" i="12"/>
  <c r="AG25" i="12" s="1"/>
  <c r="AH24" i="12"/>
  <c r="AE24" i="12"/>
  <c r="C24" i="12"/>
  <c r="AF24" i="12" s="1"/>
  <c r="A24" i="12"/>
  <c r="AG24" i="12" s="1"/>
  <c r="AH23" i="12"/>
  <c r="AE23" i="12"/>
  <c r="C23" i="12"/>
  <c r="A23" i="12"/>
  <c r="G21" i="12"/>
  <c r="K21" i="12" s="1"/>
  <c r="O21" i="12" s="1"/>
  <c r="S21" i="12" s="1"/>
  <c r="W21" i="12" s="1"/>
  <c r="AA21" i="12" s="1"/>
  <c r="Q1" i="12" s="1"/>
  <c r="B21" i="12"/>
  <c r="AH20" i="12"/>
  <c r="AF20" i="12"/>
  <c r="AE20" i="12"/>
  <c r="C20" i="12"/>
  <c r="A20" i="12"/>
  <c r="AG20" i="12" s="1"/>
  <c r="AH19" i="12"/>
  <c r="AF19" i="12"/>
  <c r="AE19" i="12"/>
  <c r="C19" i="12"/>
  <c r="A19" i="12"/>
  <c r="AG19" i="12" s="1"/>
  <c r="AH18" i="12"/>
  <c r="AF18" i="12"/>
  <c r="AE18" i="12"/>
  <c r="C18" i="12"/>
  <c r="A18" i="12"/>
  <c r="AG18" i="12" s="1"/>
  <c r="AH17" i="12"/>
  <c r="AF17" i="12"/>
  <c r="AE17" i="12"/>
  <c r="C17" i="12"/>
  <c r="A17" i="12"/>
  <c r="AG17" i="12" s="1"/>
  <c r="AH16" i="12"/>
  <c r="AF16" i="12"/>
  <c r="AE16" i="12"/>
  <c r="C16" i="12"/>
  <c r="A16" i="12"/>
  <c r="AG16" i="12" s="1"/>
  <c r="AH15" i="12"/>
  <c r="AF15" i="12"/>
  <c r="AE15" i="12"/>
  <c r="C15" i="12"/>
  <c r="A15" i="12"/>
  <c r="AG15" i="12" s="1"/>
  <c r="AH14" i="12"/>
  <c r="AF14" i="12"/>
  <c r="AE14" i="12"/>
  <c r="C14" i="12"/>
  <c r="A14" i="12"/>
  <c r="AG14" i="12" s="1"/>
  <c r="AH13" i="12"/>
  <c r="AF13" i="12"/>
  <c r="AE13" i="12"/>
  <c r="C13" i="12"/>
  <c r="A13" i="12"/>
  <c r="AG13" i="12" s="1"/>
  <c r="AH12" i="12"/>
  <c r="AF12" i="12"/>
  <c r="AE12" i="12"/>
  <c r="C12" i="12"/>
  <c r="A12" i="12"/>
  <c r="AG12" i="12" s="1"/>
  <c r="AH11" i="12"/>
  <c r="AF11" i="12"/>
  <c r="AE11" i="12"/>
  <c r="C11" i="12"/>
  <c r="A11" i="12"/>
  <c r="AG11" i="12" s="1"/>
  <c r="AH10" i="12"/>
  <c r="AF10" i="12"/>
  <c r="AE10" i="12"/>
  <c r="C10" i="12"/>
  <c r="A10" i="12"/>
  <c r="AG10" i="12" s="1"/>
  <c r="AH9" i="12"/>
  <c r="AF9" i="12"/>
  <c r="AE9" i="12"/>
  <c r="C9" i="12"/>
  <c r="A9" i="12"/>
  <c r="AG9" i="12" s="1"/>
  <c r="AH8" i="12"/>
  <c r="AF8" i="12"/>
  <c r="AE8" i="12"/>
  <c r="C8" i="12"/>
  <c r="A8" i="12"/>
  <c r="AG8" i="12" s="1"/>
  <c r="AH7" i="12"/>
  <c r="AF7" i="12"/>
  <c r="AE7" i="12"/>
  <c r="C7" i="12"/>
  <c r="A7" i="12"/>
  <c r="AG7" i="12" s="1"/>
  <c r="AH6" i="12"/>
  <c r="AF6" i="12"/>
  <c r="AE6" i="12"/>
  <c r="C6" i="12"/>
  <c r="A6" i="12"/>
  <c r="AG6" i="12" s="1"/>
  <c r="AH5" i="12"/>
  <c r="AF5" i="12"/>
  <c r="AE5" i="12"/>
  <c r="C5" i="12"/>
  <c r="A5" i="12"/>
  <c r="AG5" i="12" s="1"/>
  <c r="AH4" i="12"/>
  <c r="AF4" i="12"/>
  <c r="AE4" i="12"/>
  <c r="C4" i="12"/>
  <c r="A4" i="12"/>
  <c r="AG4" i="12" s="1"/>
  <c r="AH3" i="12"/>
  <c r="AF3" i="12"/>
  <c r="AE3" i="12"/>
  <c r="C3" i="12"/>
  <c r="A3" i="12"/>
  <c r="G41" i="11"/>
  <c r="K41" i="11" s="1"/>
  <c r="O41" i="11" s="1"/>
  <c r="S41" i="11" s="1"/>
  <c r="W41" i="11" s="1"/>
  <c r="AA41" i="11" s="1"/>
  <c r="AB1" i="11" s="1"/>
  <c r="B41" i="11"/>
  <c r="AH40" i="11"/>
  <c r="AE40" i="11"/>
  <c r="C40" i="11"/>
  <c r="AF40" i="11" s="1"/>
  <c r="A40" i="11"/>
  <c r="AG40" i="11" s="1"/>
  <c r="AH39" i="11"/>
  <c r="AF39" i="11"/>
  <c r="AE39" i="11"/>
  <c r="C39" i="11"/>
  <c r="A39" i="11"/>
  <c r="AG39" i="11" s="1"/>
  <c r="AH38" i="11"/>
  <c r="AE38" i="11"/>
  <c r="C38" i="11"/>
  <c r="AF38" i="11" s="1"/>
  <c r="A38" i="11"/>
  <c r="AG38" i="11" s="1"/>
  <c r="AH37" i="11"/>
  <c r="AE37" i="11"/>
  <c r="C37" i="11"/>
  <c r="AF37" i="11" s="1"/>
  <c r="A37" i="11"/>
  <c r="AG37" i="11" s="1"/>
  <c r="AH36" i="11"/>
  <c r="AE36" i="11"/>
  <c r="C36" i="11"/>
  <c r="AF36" i="11" s="1"/>
  <c r="A36" i="11"/>
  <c r="AG36" i="11" s="1"/>
  <c r="AH35" i="11"/>
  <c r="AE35" i="11"/>
  <c r="C35" i="11"/>
  <c r="AF35" i="11" s="1"/>
  <c r="A35" i="11"/>
  <c r="AG35" i="11" s="1"/>
  <c r="AH34" i="11"/>
  <c r="AF34" i="11"/>
  <c r="AE34" i="11"/>
  <c r="C34" i="11"/>
  <c r="A34" i="11"/>
  <c r="AG34" i="11" s="1"/>
  <c r="AH33" i="11"/>
  <c r="AE33" i="11"/>
  <c r="C33" i="11"/>
  <c r="AF33" i="11" s="1"/>
  <c r="A33" i="11"/>
  <c r="AG33" i="11" s="1"/>
  <c r="AH32" i="11"/>
  <c r="AE32" i="11"/>
  <c r="C32" i="11"/>
  <c r="AF32" i="11" s="1"/>
  <c r="A32" i="11"/>
  <c r="AG32" i="11" s="1"/>
  <c r="AH31" i="11"/>
  <c r="AF31" i="11"/>
  <c r="AE31" i="11"/>
  <c r="C31" i="11"/>
  <c r="A31" i="11"/>
  <c r="AG31" i="11" s="1"/>
  <c r="AH30" i="11"/>
  <c r="AF30" i="11"/>
  <c r="AE30" i="11"/>
  <c r="C30" i="11"/>
  <c r="A30" i="11"/>
  <c r="AG30" i="11" s="1"/>
  <c r="AH29" i="11"/>
  <c r="AE29" i="11"/>
  <c r="C29" i="11"/>
  <c r="AF29" i="11" s="1"/>
  <c r="A29" i="11"/>
  <c r="AG29" i="11" s="1"/>
  <c r="AH28" i="11"/>
  <c r="AE28" i="11"/>
  <c r="C28" i="11"/>
  <c r="AF28" i="11" s="1"/>
  <c r="A28" i="11"/>
  <c r="AG28" i="11" s="1"/>
  <c r="AH27" i="11"/>
  <c r="AE27" i="11"/>
  <c r="C27" i="11"/>
  <c r="AF27" i="11" s="1"/>
  <c r="A27" i="11"/>
  <c r="AG27" i="11" s="1"/>
  <c r="AH26" i="11"/>
  <c r="AE26" i="11"/>
  <c r="C26" i="11"/>
  <c r="AF26" i="11" s="1"/>
  <c r="A26" i="11"/>
  <c r="AG26" i="11" s="1"/>
  <c r="AH25" i="11"/>
  <c r="AE25" i="11"/>
  <c r="C25" i="11"/>
  <c r="A25" i="11"/>
  <c r="AG25" i="11" s="1"/>
  <c r="AH24" i="11"/>
  <c r="AE24" i="11"/>
  <c r="C24" i="11"/>
  <c r="AF24" i="11" s="1"/>
  <c r="A24" i="11"/>
  <c r="AG24" i="11" s="1"/>
  <c r="AH23" i="11"/>
  <c r="AE23" i="11"/>
  <c r="C23" i="11"/>
  <c r="AF23" i="11" s="1"/>
  <c r="A23" i="11"/>
  <c r="AG23" i="11" s="1"/>
  <c r="G21" i="11"/>
  <c r="K21" i="11" s="1"/>
  <c r="O21" i="11" s="1"/>
  <c r="S21" i="11" s="1"/>
  <c r="W21" i="11" s="1"/>
  <c r="AA21" i="11" s="1"/>
  <c r="Q1" i="11" s="1"/>
  <c r="B21" i="11"/>
  <c r="AH20" i="11"/>
  <c r="AF20" i="11"/>
  <c r="AE20" i="11"/>
  <c r="C20" i="11"/>
  <c r="A20" i="11"/>
  <c r="AG20" i="11" s="1"/>
  <c r="AH19" i="11"/>
  <c r="AF19" i="11"/>
  <c r="AE19" i="11"/>
  <c r="C19" i="11"/>
  <c r="A19" i="11"/>
  <c r="AG19" i="11" s="1"/>
  <c r="AH18" i="11"/>
  <c r="AF18" i="11"/>
  <c r="AE18" i="11"/>
  <c r="C18" i="11"/>
  <c r="A18" i="11"/>
  <c r="AG18" i="11" s="1"/>
  <c r="AH17" i="11"/>
  <c r="AF17" i="11"/>
  <c r="AE17" i="11"/>
  <c r="C17" i="11"/>
  <c r="A17" i="11"/>
  <c r="AG17" i="11" s="1"/>
  <c r="AH16" i="11"/>
  <c r="AF16" i="11"/>
  <c r="AE16" i="11"/>
  <c r="C16" i="11"/>
  <c r="A16" i="11"/>
  <c r="AG16" i="11" s="1"/>
  <c r="AH15" i="11"/>
  <c r="AF15" i="11"/>
  <c r="AE15" i="11"/>
  <c r="C15" i="11"/>
  <c r="A15" i="11"/>
  <c r="AG15" i="11" s="1"/>
  <c r="AH14" i="11"/>
  <c r="AF14" i="11"/>
  <c r="AE14" i="11"/>
  <c r="C14" i="11"/>
  <c r="A14" i="11"/>
  <c r="AG14" i="11" s="1"/>
  <c r="AH13" i="11"/>
  <c r="AF13" i="11"/>
  <c r="AE13" i="11"/>
  <c r="C13" i="11"/>
  <c r="A13" i="11"/>
  <c r="AG13" i="11" s="1"/>
  <c r="AH12" i="11"/>
  <c r="AF12" i="11"/>
  <c r="AE12" i="11"/>
  <c r="C12" i="11"/>
  <c r="A12" i="11"/>
  <c r="AG12" i="11" s="1"/>
  <c r="AH11" i="11"/>
  <c r="AF11" i="11"/>
  <c r="AE11" i="11"/>
  <c r="C11" i="11"/>
  <c r="A11" i="11"/>
  <c r="AG11" i="11" s="1"/>
  <c r="AH10" i="11"/>
  <c r="AF10" i="11"/>
  <c r="AE10" i="11"/>
  <c r="C10" i="11"/>
  <c r="A10" i="11"/>
  <c r="AG10" i="11" s="1"/>
  <c r="AH9" i="11"/>
  <c r="AF9" i="11"/>
  <c r="AE9" i="11"/>
  <c r="C9" i="11"/>
  <c r="A9" i="11"/>
  <c r="AG9" i="11" s="1"/>
  <c r="AH8" i="11"/>
  <c r="AF8" i="11"/>
  <c r="AE8" i="11"/>
  <c r="C8" i="11"/>
  <c r="A8" i="11"/>
  <c r="AG8" i="11" s="1"/>
  <c r="AH7" i="11"/>
  <c r="AF7" i="11"/>
  <c r="AE7" i="11"/>
  <c r="C7" i="11"/>
  <c r="A7" i="11"/>
  <c r="AG7" i="11" s="1"/>
  <c r="AH6" i="11"/>
  <c r="AF6" i="11"/>
  <c r="AE6" i="11"/>
  <c r="C6" i="11"/>
  <c r="A6" i="11"/>
  <c r="AG6" i="11" s="1"/>
  <c r="AH5" i="11"/>
  <c r="AF5" i="11"/>
  <c r="AE5" i="11"/>
  <c r="C5" i="11"/>
  <c r="A5" i="11"/>
  <c r="AG5" i="11" s="1"/>
  <c r="AH4" i="11"/>
  <c r="AF4" i="11"/>
  <c r="AE4" i="11"/>
  <c r="C4" i="11"/>
  <c r="A4" i="11"/>
  <c r="AH3" i="11"/>
  <c r="AF3" i="11"/>
  <c r="AE3" i="11"/>
  <c r="C3" i="11"/>
  <c r="A3" i="11"/>
  <c r="AG3" i="11" s="1"/>
  <c r="AF4" i="10"/>
  <c r="AF5" i="10"/>
  <c r="AF6" i="10"/>
  <c r="AF7" i="10"/>
  <c r="AF8" i="10"/>
  <c r="AF9" i="10"/>
  <c r="AF10" i="10"/>
  <c r="AF11" i="10"/>
  <c r="AF12" i="10"/>
  <c r="AF13" i="10"/>
  <c r="AF14" i="10"/>
  <c r="AF15" i="10"/>
  <c r="AF16" i="10"/>
  <c r="AF17" i="10"/>
  <c r="AF18" i="10"/>
  <c r="AF19" i="10"/>
  <c r="AF20" i="10"/>
  <c r="AF3" i="10"/>
  <c r="C40" i="10"/>
  <c r="C39" i="10"/>
  <c r="C38" i="10"/>
  <c r="C37" i="10"/>
  <c r="C36" i="10"/>
  <c r="C35" i="10"/>
  <c r="C34" i="10"/>
  <c r="C33" i="10"/>
  <c r="AF33" i="10" s="1"/>
  <c r="C32" i="10"/>
  <c r="C31" i="10"/>
  <c r="C30" i="10"/>
  <c r="C29" i="10"/>
  <c r="C28" i="10"/>
  <c r="C27" i="10"/>
  <c r="C26" i="10"/>
  <c r="C25" i="10"/>
  <c r="AF25" i="10" s="1"/>
  <c r="C24" i="10"/>
  <c r="AF24" i="10" s="1"/>
  <c r="C23" i="10"/>
  <c r="C41" i="10" s="1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3" i="10"/>
  <c r="AA41" i="10"/>
  <c r="W41" i="10"/>
  <c r="S41" i="10"/>
  <c r="O41" i="10"/>
  <c r="K41" i="10"/>
  <c r="G41" i="10"/>
  <c r="G21" i="10"/>
  <c r="K21" i="10" s="1"/>
  <c r="O21" i="10" s="1"/>
  <c r="S21" i="10" s="1"/>
  <c r="W21" i="10" s="1"/>
  <c r="AA21" i="10" s="1"/>
  <c r="B41" i="10"/>
  <c r="B21" i="10"/>
  <c r="AF26" i="10"/>
  <c r="AF27" i="10"/>
  <c r="AF28" i="10"/>
  <c r="AF29" i="10"/>
  <c r="AF30" i="10"/>
  <c r="AF31" i="10"/>
  <c r="AF32" i="10"/>
  <c r="AF34" i="10"/>
  <c r="AF35" i="10"/>
  <c r="AF36" i="10"/>
  <c r="AF37" i="10"/>
  <c r="AF38" i="10"/>
  <c r="AF39" i="10"/>
  <c r="AF40" i="10"/>
  <c r="A24" i="10"/>
  <c r="AG24" i="10" s="1"/>
  <c r="A25" i="10"/>
  <c r="AG25" i="10" s="1"/>
  <c r="A26" i="10"/>
  <c r="AG26" i="10" s="1"/>
  <c r="A27" i="10"/>
  <c r="AG27" i="10" s="1"/>
  <c r="A28" i="10"/>
  <c r="AG28" i="10" s="1"/>
  <c r="A29" i="10"/>
  <c r="AG29" i="10" s="1"/>
  <c r="A30" i="10"/>
  <c r="AG30" i="10" s="1"/>
  <c r="A31" i="10"/>
  <c r="AG31" i="10" s="1"/>
  <c r="A32" i="10"/>
  <c r="AG32" i="10" s="1"/>
  <c r="A33" i="10"/>
  <c r="AG33" i="10" s="1"/>
  <c r="A34" i="10"/>
  <c r="AG34" i="10" s="1"/>
  <c r="A35" i="10"/>
  <c r="AG35" i="10" s="1"/>
  <c r="A36" i="10"/>
  <c r="AG36" i="10" s="1"/>
  <c r="A37" i="10"/>
  <c r="AG37" i="10" s="1"/>
  <c r="A38" i="10"/>
  <c r="AG38" i="10" s="1"/>
  <c r="A39" i="10"/>
  <c r="AG39" i="10" s="1"/>
  <c r="A40" i="10"/>
  <c r="AG40" i="10" s="1"/>
  <c r="A23" i="10"/>
  <c r="AG23" i="10" s="1"/>
  <c r="A4" i="10"/>
  <c r="AG4" i="10" s="1"/>
  <c r="A5" i="10"/>
  <c r="AG5" i="10" s="1"/>
  <c r="A6" i="10"/>
  <c r="AG6" i="10" s="1"/>
  <c r="A7" i="10"/>
  <c r="AG7" i="10" s="1"/>
  <c r="A8" i="10"/>
  <c r="AG8" i="10" s="1"/>
  <c r="A9" i="10"/>
  <c r="AG9" i="10" s="1"/>
  <c r="A10" i="10"/>
  <c r="AG10" i="10" s="1"/>
  <c r="A11" i="10"/>
  <c r="AG11" i="10" s="1"/>
  <c r="A12" i="10"/>
  <c r="AG12" i="10" s="1"/>
  <c r="A13" i="10"/>
  <c r="AG13" i="10" s="1"/>
  <c r="A14" i="10"/>
  <c r="AG14" i="10" s="1"/>
  <c r="A15" i="10"/>
  <c r="AG15" i="10" s="1"/>
  <c r="A16" i="10"/>
  <c r="AG16" i="10" s="1"/>
  <c r="A17" i="10"/>
  <c r="AG17" i="10" s="1"/>
  <c r="A18" i="10"/>
  <c r="AG18" i="10" s="1"/>
  <c r="A19" i="10"/>
  <c r="AG19" i="10" s="1"/>
  <c r="A20" i="10"/>
  <c r="AG20" i="10" s="1"/>
  <c r="AE8" i="10"/>
  <c r="A3" i="10"/>
  <c r="AG3" i="10" s="1"/>
  <c r="AH40" i="10"/>
  <c r="AE40" i="10"/>
  <c r="AH39" i="10"/>
  <c r="AE39" i="10"/>
  <c r="AH38" i="10"/>
  <c r="AE38" i="10"/>
  <c r="AH37" i="10"/>
  <c r="AE37" i="10"/>
  <c r="AH36" i="10"/>
  <c r="AE36" i="10"/>
  <c r="AH35" i="10"/>
  <c r="AE35" i="10"/>
  <c r="AH34" i="10"/>
  <c r="AE34" i="10"/>
  <c r="AH33" i="10"/>
  <c r="AE33" i="10"/>
  <c r="AH32" i="10"/>
  <c r="AE32" i="10"/>
  <c r="AH31" i="10"/>
  <c r="AE31" i="10"/>
  <c r="AH30" i="10"/>
  <c r="AE30" i="10"/>
  <c r="AH29" i="10"/>
  <c r="AE29" i="10"/>
  <c r="AH28" i="10"/>
  <c r="AE28" i="10"/>
  <c r="AH27" i="10"/>
  <c r="AE27" i="10"/>
  <c r="AH26" i="10"/>
  <c r="AE26" i="10"/>
  <c r="AH25" i="10"/>
  <c r="AE25" i="10"/>
  <c r="AH24" i="10"/>
  <c r="AE24" i="10"/>
  <c r="AH23" i="10"/>
  <c r="AE23" i="10"/>
  <c r="AH20" i="10"/>
  <c r="AE20" i="10"/>
  <c r="AH19" i="10"/>
  <c r="AE19" i="10"/>
  <c r="AH18" i="10"/>
  <c r="AE18" i="10"/>
  <c r="AH17" i="10"/>
  <c r="AE17" i="10"/>
  <c r="AH16" i="10"/>
  <c r="AE16" i="10"/>
  <c r="AH15" i="10"/>
  <c r="AE15" i="10"/>
  <c r="AH14" i="10"/>
  <c r="AE14" i="10"/>
  <c r="AH13" i="10"/>
  <c r="AE13" i="10"/>
  <c r="AH12" i="10"/>
  <c r="AE12" i="10"/>
  <c r="AH11" i="10"/>
  <c r="AE11" i="10"/>
  <c r="AH10" i="10"/>
  <c r="AE10" i="10"/>
  <c r="AH9" i="10"/>
  <c r="AE9" i="10"/>
  <c r="AH8" i="10"/>
  <c r="AH7" i="10"/>
  <c r="AE7" i="10"/>
  <c r="AH6" i="10"/>
  <c r="AE6" i="10"/>
  <c r="AH5" i="10"/>
  <c r="AE5" i="10"/>
  <c r="AH4" i="10"/>
  <c r="AE4" i="10"/>
  <c r="AH3" i="10"/>
  <c r="AE3" i="10"/>
  <c r="AE41" i="16" l="1"/>
  <c r="C41" i="16"/>
  <c r="AH41" i="16"/>
  <c r="AE21" i="16"/>
  <c r="A41" i="16"/>
  <c r="C21" i="16"/>
  <c r="AF21" i="16"/>
  <c r="AH21" i="16"/>
  <c r="C41" i="15"/>
  <c r="AE41" i="15"/>
  <c r="AH41" i="15"/>
  <c r="AH21" i="15"/>
  <c r="C21" i="15"/>
  <c r="AF21" i="15"/>
  <c r="A41" i="15"/>
  <c r="AE41" i="14"/>
  <c r="C41" i="14"/>
  <c r="AH41" i="14"/>
  <c r="AE21" i="14"/>
  <c r="A41" i="14"/>
  <c r="AH21" i="14"/>
  <c r="AF21" i="14"/>
  <c r="C21" i="14"/>
  <c r="A21" i="14"/>
  <c r="AE41" i="13"/>
  <c r="AH41" i="13"/>
  <c r="C41" i="13"/>
  <c r="AE21" i="13"/>
  <c r="AH21" i="13"/>
  <c r="A41" i="13"/>
  <c r="C21" i="13"/>
  <c r="AF21" i="13"/>
  <c r="A21" i="13"/>
  <c r="AG3" i="13"/>
  <c r="AG21" i="13" s="1"/>
  <c r="C41" i="12"/>
  <c r="AE41" i="12"/>
  <c r="AH41" i="12"/>
  <c r="C21" i="12"/>
  <c r="AH21" i="12"/>
  <c r="AE21" i="12"/>
  <c r="AF21" i="12"/>
  <c r="A41" i="12"/>
  <c r="A21" i="12"/>
  <c r="AH41" i="11"/>
  <c r="C41" i="11"/>
  <c r="AE41" i="11"/>
  <c r="AE21" i="11"/>
  <c r="C21" i="11"/>
  <c r="AH21" i="11"/>
  <c r="A41" i="11"/>
  <c r="AF21" i="11"/>
  <c r="A21" i="11"/>
  <c r="AG21" i="16"/>
  <c r="AG23" i="16"/>
  <c r="AG41" i="16" s="1"/>
  <c r="A21" i="16"/>
  <c r="AF23" i="16"/>
  <c r="AF41" i="16" s="1"/>
  <c r="AG21" i="15"/>
  <c r="A21" i="15"/>
  <c r="AF23" i="15"/>
  <c r="AF41" i="15" s="1"/>
  <c r="AG23" i="15"/>
  <c r="AG41" i="15" s="1"/>
  <c r="AG3" i="14"/>
  <c r="AG21" i="14" s="1"/>
  <c r="AF23" i="14"/>
  <c r="AF41" i="14" s="1"/>
  <c r="AG23" i="14"/>
  <c r="AG41" i="14" s="1"/>
  <c r="AG23" i="13"/>
  <c r="AG41" i="13" s="1"/>
  <c r="AF23" i="13"/>
  <c r="AF41" i="13" s="1"/>
  <c r="AG3" i="12"/>
  <c r="AG21" i="12" s="1"/>
  <c r="AF23" i="12"/>
  <c r="AF41" i="12" s="1"/>
  <c r="AG23" i="12"/>
  <c r="AG41" i="12" s="1"/>
  <c r="AG41" i="11"/>
  <c r="AF25" i="11"/>
  <c r="AF41" i="11" s="1"/>
  <c r="AG4" i="11"/>
  <c r="AG21" i="11" s="1"/>
  <c r="AF23" i="10"/>
  <c r="AF41" i="10" s="1"/>
  <c r="C21" i="10"/>
  <c r="AB1" i="10"/>
  <c r="Q1" i="10"/>
  <c r="A21" i="10"/>
  <c r="AH21" i="10"/>
  <c r="A41" i="10"/>
  <c r="AE41" i="10"/>
  <c r="AF21" i="10"/>
  <c r="AH41" i="10"/>
  <c r="AG21" i="10"/>
  <c r="AG41" i="10"/>
  <c r="AE21" i="10" l="1"/>
</calcChain>
</file>

<file path=xl/sharedStrings.xml><?xml version="1.0" encoding="utf-8"?>
<sst xmlns="http://schemas.openxmlformats.org/spreadsheetml/2006/main" count="942" uniqueCount="194">
  <si>
    <t>場次</t>
    <phoneticPr fontId="1" type="noConversion"/>
  </si>
  <si>
    <t>日期</t>
    <phoneticPr fontId="1" type="noConversion"/>
  </si>
  <si>
    <t>VS</t>
    <phoneticPr fontId="1" type="noConversion"/>
  </si>
  <si>
    <t>先</t>
    <phoneticPr fontId="1" type="noConversion"/>
  </si>
  <si>
    <t>球員</t>
    <phoneticPr fontId="1" type="noConversion"/>
  </si>
  <si>
    <t>投</t>
    <phoneticPr fontId="1" type="noConversion"/>
  </si>
  <si>
    <t>投手</t>
    <phoneticPr fontId="1" type="noConversion"/>
  </si>
  <si>
    <t>後</t>
    <phoneticPr fontId="1" type="noConversion"/>
  </si>
  <si>
    <t>K</t>
    <phoneticPr fontId="1" type="noConversion"/>
  </si>
  <si>
    <t>數據</t>
    <phoneticPr fontId="1" type="noConversion"/>
  </si>
  <si>
    <t>捕手</t>
    <phoneticPr fontId="1" type="noConversion"/>
  </si>
  <si>
    <t>觀測員</t>
    <phoneticPr fontId="1" type="noConversion"/>
  </si>
  <si>
    <t>R</t>
    <phoneticPr fontId="1" type="noConversion"/>
  </si>
  <si>
    <t>候補球員</t>
    <phoneticPr fontId="1" type="noConversion"/>
  </si>
  <si>
    <t>得分加總</t>
    <phoneticPr fontId="1" type="noConversion"/>
  </si>
  <si>
    <t>郭亦倫</t>
  </si>
  <si>
    <t>蔡孟洵</t>
  </si>
  <si>
    <t>蔡存宥</t>
  </si>
  <si>
    <t>陳建智</t>
  </si>
  <si>
    <t>許宗榮</t>
  </si>
  <si>
    <t>王語嫻</t>
  </si>
  <si>
    <t>勞恩以達西拔</t>
  </si>
  <si>
    <t>周建宇</t>
  </si>
  <si>
    <t>洪韶壕</t>
  </si>
  <si>
    <t>張睿紘</t>
  </si>
  <si>
    <t>張玥琳</t>
  </si>
  <si>
    <t>A組</t>
    <phoneticPr fontId="1" type="noConversion"/>
  </si>
  <si>
    <t>B組</t>
    <phoneticPr fontId="1" type="noConversion"/>
  </si>
  <si>
    <t>黃柏欽</t>
  </si>
  <si>
    <t>陳璽帆</t>
  </si>
  <si>
    <t>郭育廷</t>
  </si>
  <si>
    <t>宋啟政</t>
  </si>
  <si>
    <t>張御欣</t>
  </si>
  <si>
    <t>陳俊欽</t>
  </si>
  <si>
    <t>紀和成</t>
  </si>
  <si>
    <t>林育良</t>
  </si>
  <si>
    <t>林建彰</t>
  </si>
  <si>
    <t>C組</t>
    <phoneticPr fontId="1" type="noConversion"/>
  </si>
  <si>
    <t>陳宥憲</t>
  </si>
  <si>
    <t>陳昶逸</t>
  </si>
  <si>
    <t>何昌翰</t>
  </si>
  <si>
    <t>林忠本</t>
  </si>
  <si>
    <t>陳玠樸</t>
  </si>
  <si>
    <t>賴智傑</t>
  </si>
  <si>
    <t>王兆熙</t>
  </si>
  <si>
    <t>張壬壤</t>
  </si>
  <si>
    <t>陳傑閔</t>
  </si>
  <si>
    <t>球員名單</t>
    <phoneticPr fontId="1" type="noConversion"/>
  </si>
  <si>
    <t>投捕觀名單</t>
    <phoneticPr fontId="1" type="noConversion"/>
  </si>
  <si>
    <t>李裕仁</t>
  </si>
  <si>
    <t>賴君佩</t>
  </si>
  <si>
    <t>陳子懿</t>
  </si>
  <si>
    <t>薛沅庭</t>
  </si>
  <si>
    <t>撿球</t>
    <phoneticPr fontId="1" type="noConversion"/>
  </si>
  <si>
    <t>游鎮維</t>
  </si>
  <si>
    <t>王辰光</t>
  </si>
  <si>
    <t>劉維璽</t>
  </si>
  <si>
    <t>宋展宇</t>
  </si>
  <si>
    <t>高芳伶</t>
  </si>
  <si>
    <t>夜魔俠</t>
    <phoneticPr fontId="1" type="noConversion"/>
  </si>
  <si>
    <t>雄霸</t>
    <phoneticPr fontId="1" type="noConversion"/>
  </si>
  <si>
    <t>背號</t>
    <phoneticPr fontId="1" type="noConversion"/>
  </si>
  <si>
    <t>賴保全</t>
  </si>
  <si>
    <t>蔡宗豪</t>
  </si>
  <si>
    <t>蔡志雄</t>
  </si>
  <si>
    <t>張金順</t>
  </si>
  <si>
    <t>江言鎧</t>
  </si>
  <si>
    <t>黃雅玲</t>
  </si>
  <si>
    <t>林陸堯</t>
  </si>
  <si>
    <t>背號</t>
    <phoneticPr fontId="1" type="noConversion"/>
  </si>
  <si>
    <t>莊詠安</t>
  </si>
  <si>
    <t>余自成</t>
  </si>
  <si>
    <t>梁耿縉</t>
    <phoneticPr fontId="1" type="noConversion"/>
  </si>
  <si>
    <t>林君達</t>
  </si>
  <si>
    <t>邱文昇</t>
  </si>
  <si>
    <t>賴俊吉</t>
  </si>
  <si>
    <t>黃志遠</t>
  </si>
  <si>
    <t>林春佑</t>
  </si>
  <si>
    <t>D組</t>
    <phoneticPr fontId="1" type="noConversion"/>
  </si>
  <si>
    <t>E組</t>
    <phoneticPr fontId="1" type="noConversion"/>
  </si>
  <si>
    <t>李庭旭</t>
  </si>
  <si>
    <t>陳建閔</t>
  </si>
  <si>
    <t>李孟憲</t>
  </si>
  <si>
    <t>林文耀</t>
  </si>
  <si>
    <t>林智意</t>
  </si>
  <si>
    <t>游政翰</t>
  </si>
  <si>
    <t>陳相睿</t>
  </si>
  <si>
    <t>廖維和</t>
  </si>
  <si>
    <t>G1</t>
    <phoneticPr fontId="1" type="noConversion"/>
  </si>
  <si>
    <t>113.10.19</t>
    <phoneticPr fontId="1" type="noConversion"/>
  </si>
  <si>
    <t>投捕觀名單</t>
  </si>
  <si>
    <t>投手</t>
  </si>
  <si>
    <t>投/捕/觀</t>
  </si>
  <si>
    <t>投/捕/觀</t>
    <phoneticPr fontId="1" type="noConversion"/>
  </si>
  <si>
    <t>HR</t>
    <phoneticPr fontId="1" type="noConversion"/>
  </si>
  <si>
    <t>AB</t>
    <phoneticPr fontId="1" type="noConversion"/>
  </si>
  <si>
    <t>接殺</t>
    <phoneticPr fontId="1" type="noConversion"/>
  </si>
  <si>
    <t>加計分數</t>
    <phoneticPr fontId="1" type="noConversion"/>
  </si>
  <si>
    <t>Po</t>
    <phoneticPr fontId="1" type="noConversion"/>
  </si>
  <si>
    <t>閃電</t>
  </si>
  <si>
    <t>閃電</t>
    <phoneticPr fontId="1" type="noConversion"/>
  </si>
  <si>
    <t>夜魔俠</t>
  </si>
  <si>
    <t>游擊</t>
    <phoneticPr fontId="1" type="noConversion"/>
  </si>
  <si>
    <t>LEOPARD</t>
    <phoneticPr fontId="1" type="noConversion"/>
  </si>
  <si>
    <t>隊伍名稱</t>
    <phoneticPr fontId="1" type="noConversion"/>
  </si>
  <si>
    <t>游擊</t>
  </si>
  <si>
    <t>LEOPARD</t>
  </si>
  <si>
    <t>雄霸</t>
  </si>
  <si>
    <t>113.10.20</t>
    <phoneticPr fontId="1" type="noConversion"/>
  </si>
  <si>
    <t>G2</t>
    <phoneticPr fontId="1" type="noConversion"/>
  </si>
  <si>
    <t>G3</t>
    <phoneticPr fontId="1" type="noConversion"/>
  </si>
  <si>
    <t>G4</t>
    <phoneticPr fontId="1" type="noConversion"/>
  </si>
  <si>
    <t>G5</t>
    <phoneticPr fontId="1" type="noConversion"/>
  </si>
  <si>
    <t>G6</t>
    <phoneticPr fontId="1" type="noConversion"/>
  </si>
  <si>
    <t>51</t>
    <phoneticPr fontId="1" type="noConversion"/>
  </si>
  <si>
    <t>32</t>
    <phoneticPr fontId="1" type="noConversion"/>
  </si>
  <si>
    <t>8</t>
    <phoneticPr fontId="1" type="noConversion"/>
  </si>
  <si>
    <t>4</t>
    <phoneticPr fontId="1" type="noConversion"/>
  </si>
  <si>
    <t>23</t>
    <phoneticPr fontId="1" type="noConversion"/>
  </si>
  <si>
    <t>99</t>
    <phoneticPr fontId="1" type="noConversion"/>
  </si>
  <si>
    <t>35</t>
    <phoneticPr fontId="1" type="noConversion"/>
  </si>
  <si>
    <t>21</t>
    <phoneticPr fontId="1" type="noConversion"/>
  </si>
  <si>
    <t>K</t>
    <phoneticPr fontId="1" type="noConversion"/>
  </si>
  <si>
    <t>81</t>
    <phoneticPr fontId="1" type="noConversion"/>
  </si>
  <si>
    <t>11</t>
    <phoneticPr fontId="1" type="noConversion"/>
  </si>
  <si>
    <t>39</t>
    <phoneticPr fontId="1" type="noConversion"/>
  </si>
  <si>
    <t>24</t>
    <phoneticPr fontId="1" type="noConversion"/>
  </si>
  <si>
    <t>58</t>
    <phoneticPr fontId="1" type="noConversion"/>
  </si>
  <si>
    <t>17</t>
    <phoneticPr fontId="1" type="noConversion"/>
  </si>
  <si>
    <t>18</t>
    <phoneticPr fontId="1" type="noConversion"/>
  </si>
  <si>
    <t>梁耿縉</t>
  </si>
  <si>
    <t>R</t>
    <phoneticPr fontId="1" type="noConversion"/>
  </si>
  <si>
    <t>蔡東霖</t>
  </si>
  <si>
    <t>蔡東霖</t>
    <phoneticPr fontId="1" type="noConversion"/>
  </si>
  <si>
    <t>25</t>
    <phoneticPr fontId="1" type="noConversion"/>
  </si>
  <si>
    <t>88</t>
    <phoneticPr fontId="1" type="noConversion"/>
  </si>
  <si>
    <t>34</t>
    <phoneticPr fontId="1" type="noConversion"/>
  </si>
  <si>
    <t>421</t>
    <phoneticPr fontId="1" type="noConversion"/>
  </si>
  <si>
    <t>15</t>
    <phoneticPr fontId="1" type="noConversion"/>
  </si>
  <si>
    <t>6</t>
    <phoneticPr fontId="1" type="noConversion"/>
  </si>
  <si>
    <t>李秀美</t>
  </si>
  <si>
    <t>李秀美</t>
    <phoneticPr fontId="1" type="noConversion"/>
  </si>
  <si>
    <t>55</t>
    <phoneticPr fontId="1" type="noConversion"/>
  </si>
  <si>
    <t>26</t>
    <phoneticPr fontId="1" type="noConversion"/>
  </si>
  <si>
    <t>33</t>
    <phoneticPr fontId="1" type="noConversion"/>
  </si>
  <si>
    <t>5</t>
    <phoneticPr fontId="1" type="noConversion"/>
  </si>
  <si>
    <t>56</t>
    <phoneticPr fontId="1" type="noConversion"/>
  </si>
  <si>
    <t>28</t>
    <phoneticPr fontId="1" type="noConversion"/>
  </si>
  <si>
    <t>22</t>
    <phoneticPr fontId="1" type="noConversion"/>
  </si>
  <si>
    <t>9</t>
    <phoneticPr fontId="1" type="noConversion"/>
  </si>
  <si>
    <t>78</t>
    <phoneticPr fontId="1" type="noConversion"/>
  </si>
  <si>
    <t>77</t>
    <phoneticPr fontId="1" type="noConversion"/>
  </si>
  <si>
    <t>55</t>
    <phoneticPr fontId="1" type="noConversion"/>
  </si>
  <si>
    <t>26</t>
    <phoneticPr fontId="1" type="noConversion"/>
  </si>
  <si>
    <t>33</t>
    <phoneticPr fontId="1" type="noConversion"/>
  </si>
  <si>
    <t>5</t>
    <phoneticPr fontId="1" type="noConversion"/>
  </si>
  <si>
    <t>23</t>
    <phoneticPr fontId="1" type="noConversion"/>
  </si>
  <si>
    <t>R</t>
    <phoneticPr fontId="1" type="noConversion"/>
  </si>
  <si>
    <t>K</t>
    <phoneticPr fontId="1" type="noConversion"/>
  </si>
  <si>
    <t>0</t>
    <phoneticPr fontId="1" type="noConversion"/>
  </si>
  <si>
    <t>11</t>
    <phoneticPr fontId="1" type="noConversion"/>
  </si>
  <si>
    <t>18</t>
    <phoneticPr fontId="1" type="noConversion"/>
  </si>
  <si>
    <t>39</t>
    <phoneticPr fontId="1" type="noConversion"/>
  </si>
  <si>
    <t>24</t>
    <phoneticPr fontId="1" type="noConversion"/>
  </si>
  <si>
    <t>13</t>
    <phoneticPr fontId="1" type="noConversion"/>
  </si>
  <si>
    <t>77</t>
    <phoneticPr fontId="1" type="noConversion"/>
  </si>
  <si>
    <t>58</t>
    <phoneticPr fontId="1" type="noConversion"/>
  </si>
  <si>
    <t>25</t>
    <phoneticPr fontId="1" type="noConversion"/>
  </si>
  <si>
    <t>88</t>
    <phoneticPr fontId="1" type="noConversion"/>
  </si>
  <si>
    <t>28</t>
    <phoneticPr fontId="1" type="noConversion"/>
  </si>
  <si>
    <t>421</t>
    <phoneticPr fontId="1" type="noConversion"/>
  </si>
  <si>
    <t>37</t>
    <phoneticPr fontId="1" type="noConversion"/>
  </si>
  <si>
    <t>6</t>
    <phoneticPr fontId="1" type="noConversion"/>
  </si>
  <si>
    <t>15</t>
    <phoneticPr fontId="1" type="noConversion"/>
  </si>
  <si>
    <t>99</t>
    <phoneticPr fontId="1" type="noConversion"/>
  </si>
  <si>
    <t>22</t>
    <phoneticPr fontId="1" type="noConversion"/>
  </si>
  <si>
    <t>9</t>
    <phoneticPr fontId="1" type="noConversion"/>
  </si>
  <si>
    <t>66</t>
    <phoneticPr fontId="1" type="noConversion"/>
  </si>
  <si>
    <t>26</t>
    <phoneticPr fontId="1" type="noConversion"/>
  </si>
  <si>
    <t>11</t>
    <phoneticPr fontId="1" type="noConversion"/>
  </si>
  <si>
    <t>78</t>
    <phoneticPr fontId="1" type="noConversion"/>
  </si>
  <si>
    <t>R</t>
    <phoneticPr fontId="1" type="noConversion"/>
  </si>
  <si>
    <t>K</t>
    <phoneticPr fontId="1" type="noConversion"/>
  </si>
  <si>
    <t>55</t>
    <phoneticPr fontId="1" type="noConversion"/>
  </si>
  <si>
    <t>33</t>
    <phoneticPr fontId="1" type="noConversion"/>
  </si>
  <si>
    <t>5</t>
    <phoneticPr fontId="1" type="noConversion"/>
  </si>
  <si>
    <t>23</t>
    <phoneticPr fontId="1" type="noConversion"/>
  </si>
  <si>
    <t>陳星彤</t>
  </si>
  <si>
    <t>陳星彤</t>
    <phoneticPr fontId="1" type="noConversion"/>
  </si>
  <si>
    <t>K</t>
    <phoneticPr fontId="1" type="noConversion"/>
  </si>
  <si>
    <t>R</t>
    <phoneticPr fontId="1" type="noConversion"/>
  </si>
  <si>
    <t>rin</t>
    <phoneticPr fontId="1" type="noConversion"/>
  </si>
  <si>
    <t>out</t>
    <phoneticPr fontId="1" type="noConversion"/>
  </si>
  <si>
    <t>out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</si>
</sst>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標楷體"/>
      <family val="2"/>
      <charset val="136"/>
      <scheme val="minor"/>
    </font>
    <font>
      <sz val="9"/>
      <name val="標楷體"/>
      <family val="2"/>
      <charset val="136"/>
      <scheme val="minor"/>
    </font>
    <font>
      <sz val="10"/>
      <color theme="1"/>
      <name val="標楷體"/>
      <family val="2"/>
      <charset val="136"/>
      <scheme val="minor"/>
    </font>
    <font>
      <sz val="10"/>
      <color theme="1"/>
      <name val="標楷體"/>
      <family val="1"/>
      <charset val="136"/>
      <scheme val="minor"/>
    </font>
    <font>
      <b/>
      <sz val="14"/>
      <color theme="1"/>
      <name val="標楷體"/>
      <family val="1"/>
      <charset val="136"/>
      <scheme val="minor"/>
    </font>
    <font>
      <sz val="12"/>
      <name val="標楷體"/>
      <family val="2"/>
      <charset val="136"/>
      <scheme val="minor"/>
    </font>
    <font>
      <sz val="12"/>
      <color theme="0"/>
      <name val="標楷體"/>
      <family val="2"/>
      <charset val="136"/>
      <scheme val="minor"/>
    </font>
    <font>
      <sz val="12"/>
      <color rgb="FFFF0000"/>
      <name val="標楷體"/>
      <family val="2"/>
      <charset val="136"/>
      <scheme val="minor"/>
    </font>
    <font>
      <sz val="12"/>
      <color theme="1"/>
      <name val="標楷體"/>
      <family val="4"/>
      <charset val="136"/>
      <scheme val="minor"/>
    </font>
    <font>
      <sz val="12"/>
      <color rgb="FF000000"/>
      <name val="標楷體"/>
      <family val="4"/>
      <charset val="136"/>
      <scheme val="minor"/>
    </font>
    <font>
      <sz val="12"/>
      <color theme="1"/>
      <name val="標楷體"/>
      <family val="1"/>
      <charset val="136"/>
      <scheme val="minor"/>
    </font>
    <font>
      <sz val="9"/>
      <color theme="1"/>
      <name val="標楷體"/>
      <family val="4"/>
      <charset val="136"/>
      <scheme val="minor"/>
    </font>
    <font>
      <sz val="12"/>
      <color rgb="FF0070C0"/>
      <name val="標楷體"/>
      <family val="2"/>
      <charset val="136"/>
      <scheme val="minor"/>
    </font>
    <font>
      <sz val="12"/>
      <color rgb="FF0070C0"/>
      <name val="標楷體"/>
      <family val="4"/>
      <charset val="136"/>
      <scheme val="minor"/>
    </font>
    <font>
      <sz val="10"/>
      <name val="標楷體"/>
      <family val="2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>
      <alignment vertical="center"/>
      <protection locked="0"/>
    </xf>
    <xf numFmtId="0" fontId="2" fillId="2" borderId="8" xfId="0" applyFont="1" applyFill="1" applyBorder="1" applyAlignment="1">
      <alignment horizontal="center" vertical="center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31" xfId="0" applyFill="1" applyBorder="1" applyAlignment="1" applyProtection="1">
      <alignment horizontal="center" vertical="center"/>
      <protection locked="0"/>
    </xf>
    <xf numFmtId="0" fontId="0" fillId="2" borderId="31" xfId="0" applyFill="1" applyBorder="1" applyAlignment="1">
      <alignment horizontal="center" vertical="center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3" fillId="2" borderId="40" xfId="0" applyFont="1" applyFill="1" applyBorder="1" applyAlignment="1">
      <alignment horizontal="center" vertical="center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0" fillId="2" borderId="46" xfId="0" applyFill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2" borderId="50" xfId="0" applyFill="1" applyBorder="1" applyAlignment="1" applyProtection="1">
      <alignment horizontal="center" vertical="center"/>
      <protection locked="0"/>
    </xf>
    <xf numFmtId="0" fontId="2" fillId="2" borderId="5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2" fillId="2" borderId="54" xfId="0" applyFont="1" applyFill="1" applyBorder="1" applyAlignment="1" applyProtection="1">
      <alignment horizontal="center" vertical="center"/>
      <protection locked="0"/>
    </xf>
    <xf numFmtId="0" fontId="2" fillId="2" borderId="52" xfId="0" applyFont="1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0" fillId="0" borderId="46" xfId="0" applyBorder="1" applyAlignment="1">
      <alignment horizontal="left" vertical="center"/>
    </xf>
    <xf numFmtId="0" fontId="0" fillId="0" borderId="46" xfId="0" applyBorder="1">
      <alignment vertical="center"/>
    </xf>
    <xf numFmtId="0" fontId="6" fillId="2" borderId="46" xfId="0" applyFont="1" applyFill="1" applyBorder="1">
      <alignment vertical="center"/>
    </xf>
    <xf numFmtId="0" fontId="2" fillId="2" borderId="56" xfId="0" applyFont="1" applyFill="1" applyBorder="1" applyAlignment="1" applyProtection="1">
      <alignment horizontal="center" vertical="center"/>
      <protection locked="0"/>
    </xf>
    <xf numFmtId="0" fontId="2" fillId="2" borderId="60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1" xfId="0" applyFont="1" applyFill="1" applyBorder="1" applyAlignment="1" applyProtection="1">
      <alignment horizontal="center" vertical="center"/>
      <protection locked="0"/>
    </xf>
    <xf numFmtId="0" fontId="2" fillId="2" borderId="57" xfId="0" applyFont="1" applyFill="1" applyBorder="1" applyAlignment="1" applyProtection="1">
      <alignment horizontal="center" vertical="center"/>
      <protection locked="0"/>
    </xf>
    <xf numFmtId="0" fontId="2" fillId="2" borderId="58" xfId="0" applyFont="1" applyFill="1" applyBorder="1" applyAlignment="1" applyProtection="1">
      <alignment horizontal="center" vertical="center"/>
      <protection locked="0"/>
    </xf>
    <xf numFmtId="0" fontId="2" fillId="2" borderId="59" xfId="0" applyFont="1" applyFill="1" applyBorder="1" applyAlignment="1" applyProtection="1">
      <alignment horizontal="center" vertical="center"/>
      <protection locked="0"/>
    </xf>
    <xf numFmtId="0" fontId="0" fillId="5" borderId="52" xfId="0" applyFill="1" applyBorder="1" applyAlignment="1" applyProtection="1">
      <alignment horizontal="center" vertical="center"/>
      <protection locked="0"/>
    </xf>
    <xf numFmtId="0" fontId="0" fillId="5" borderId="47" xfId="0" applyFill="1" applyBorder="1" applyAlignment="1" applyProtection="1">
      <alignment horizontal="center" vertical="center"/>
      <protection locked="0"/>
    </xf>
    <xf numFmtId="0" fontId="0" fillId="5" borderId="54" xfId="0" applyFill="1" applyBorder="1" applyAlignment="1" applyProtection="1">
      <alignment horizontal="center" vertical="center"/>
      <protection locked="0"/>
    </xf>
    <xf numFmtId="0" fontId="0" fillId="5" borderId="48" xfId="0" applyFill="1" applyBorder="1" applyAlignment="1" applyProtection="1">
      <alignment horizontal="center" vertical="center"/>
      <protection locked="0"/>
    </xf>
    <xf numFmtId="0" fontId="2" fillId="2" borderId="62" xfId="0" applyFont="1" applyFill="1" applyBorder="1" applyAlignment="1" applyProtection="1">
      <alignment horizontal="center" vertical="center"/>
      <protection locked="0"/>
    </xf>
    <xf numFmtId="0" fontId="2" fillId="2" borderId="63" xfId="0" applyFont="1" applyFill="1" applyBorder="1" applyAlignment="1" applyProtection="1">
      <alignment horizontal="center" vertical="center"/>
      <protection locked="0"/>
    </xf>
    <xf numFmtId="0" fontId="2" fillId="2" borderId="64" xfId="0" applyFont="1" applyFill="1" applyBorder="1" applyAlignment="1" applyProtection="1">
      <alignment horizontal="center" vertical="center"/>
      <protection locked="0"/>
    </xf>
    <xf numFmtId="0" fontId="2" fillId="2" borderId="65" xfId="0" applyFont="1" applyFill="1" applyBorder="1" applyAlignment="1" applyProtection="1">
      <alignment horizontal="center" vertical="center"/>
      <protection locked="0"/>
    </xf>
    <xf numFmtId="0" fontId="2" fillId="2" borderId="66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67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6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0" fillId="0" borderId="55" xfId="0" applyBorder="1">
      <alignment vertical="center"/>
    </xf>
    <xf numFmtId="0" fontId="5" fillId="4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5" borderId="14" xfId="0" applyFill="1" applyBorder="1" applyAlignment="1" applyProtection="1">
      <alignment horizontal="center" vertical="center"/>
      <protection locked="0"/>
    </xf>
    <xf numFmtId="0" fontId="2" fillId="2" borderId="70" xfId="0" applyFont="1" applyFill="1" applyBorder="1" applyAlignment="1" applyProtection="1">
      <alignment horizontal="center" vertical="center"/>
      <protection locked="0"/>
    </xf>
    <xf numFmtId="0" fontId="0" fillId="0" borderId="8" xfId="0" applyBorder="1">
      <alignment vertical="center"/>
    </xf>
    <xf numFmtId="0" fontId="2" fillId="6" borderId="31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Alignment="1" applyProtection="1">
      <alignment horizontal="center" vertical="center"/>
      <protection locked="0"/>
    </xf>
    <xf numFmtId="0" fontId="0" fillId="0" borderId="69" xfId="0" applyBorder="1">
      <alignment vertical="center"/>
    </xf>
    <xf numFmtId="0" fontId="2" fillId="0" borderId="33" xfId="0" applyFont="1" applyBorder="1" applyAlignment="1" applyProtection="1">
      <alignment horizontal="center" vertical="center"/>
      <protection locked="0"/>
    </xf>
    <xf numFmtId="0" fontId="10" fillId="2" borderId="3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5" borderId="73" xfId="0" applyFill="1" applyBorder="1" applyAlignment="1" applyProtection="1">
      <alignment horizontal="center" vertical="center"/>
      <protection locked="0"/>
    </xf>
    <xf numFmtId="0" fontId="2" fillId="2" borderId="74" xfId="0" applyFont="1" applyFill="1" applyBorder="1" applyAlignment="1" applyProtection="1">
      <alignment horizontal="center" vertical="center"/>
      <protection locked="0"/>
    </xf>
    <xf numFmtId="0" fontId="2" fillId="2" borderId="75" xfId="0" applyFont="1" applyFill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73" xfId="0" applyFont="1" applyFill="1" applyBorder="1" applyAlignment="1" applyProtection="1">
      <alignment horizontal="center" vertical="center"/>
      <protection locked="0"/>
    </xf>
    <xf numFmtId="0" fontId="0" fillId="2" borderId="69" xfId="0" applyFill="1" applyBorder="1" applyAlignment="1" applyProtection="1">
      <alignment horizontal="center" vertical="center"/>
      <protection locked="0"/>
    </xf>
    <xf numFmtId="0" fontId="5" fillId="4" borderId="3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0" xfId="0" applyFont="1">
      <alignment vertical="center"/>
    </xf>
    <xf numFmtId="49" fontId="11" fillId="2" borderId="36" xfId="0" applyNumberFormat="1" applyFont="1" applyFill="1" applyBorder="1" applyAlignment="1">
      <alignment horizontal="center" vertical="center"/>
    </xf>
    <xf numFmtId="49" fontId="11" fillId="2" borderId="70" xfId="0" applyNumberFormat="1" applyFont="1" applyFill="1" applyBorder="1" applyAlignment="1">
      <alignment horizontal="center" vertical="center"/>
    </xf>
    <xf numFmtId="0" fontId="2" fillId="0" borderId="32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76" xfId="0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0" fillId="0" borderId="28" xfId="0" applyBorder="1">
      <alignment vertical="center"/>
    </xf>
    <xf numFmtId="0" fontId="12" fillId="2" borderId="28" xfId="0" applyFont="1" applyFill="1" applyBorder="1">
      <alignment vertical="center"/>
    </xf>
    <xf numFmtId="0" fontId="6" fillId="2" borderId="28" xfId="0" applyFont="1" applyFill="1" applyBorder="1">
      <alignment vertical="center"/>
    </xf>
    <xf numFmtId="0" fontId="12" fillId="0" borderId="28" xfId="0" applyFont="1" applyBorder="1">
      <alignment vertical="center"/>
    </xf>
    <xf numFmtId="0" fontId="0" fillId="0" borderId="27" xfId="0" applyBorder="1" applyAlignment="1">
      <alignment horizontal="left" vertical="center"/>
    </xf>
    <xf numFmtId="0" fontId="0" fillId="0" borderId="65" xfId="0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23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77" xfId="0" applyBorder="1">
      <alignment vertical="center"/>
    </xf>
    <xf numFmtId="0" fontId="0" fillId="0" borderId="35" xfId="0" applyBorder="1">
      <alignment vertical="center"/>
    </xf>
    <xf numFmtId="0" fontId="0" fillId="2" borderId="71" xfId="0" applyFill="1" applyBorder="1" applyAlignment="1" applyProtection="1">
      <alignment horizontal="center" vertical="center"/>
      <protection locked="0"/>
    </xf>
    <xf numFmtId="0" fontId="2" fillId="7" borderId="15" xfId="0" applyFont="1" applyFill="1" applyBorder="1" applyAlignment="1" applyProtection="1">
      <alignment horizontal="center" vertical="center"/>
      <protection locked="0"/>
    </xf>
    <xf numFmtId="0" fontId="2" fillId="7" borderId="43" xfId="0" applyFont="1" applyFill="1" applyBorder="1" applyAlignment="1" applyProtection="1">
      <alignment horizontal="center" vertical="center"/>
      <protection locked="0"/>
    </xf>
    <xf numFmtId="0" fontId="2" fillId="7" borderId="45" xfId="0" applyFont="1" applyFill="1" applyBorder="1" applyAlignment="1" applyProtection="1">
      <alignment horizontal="center" vertical="center"/>
      <protection locked="0"/>
    </xf>
    <xf numFmtId="0" fontId="14" fillId="7" borderId="15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2" fillId="0" borderId="3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2" borderId="31" xfId="0" applyFill="1" applyBorder="1" applyAlignment="1" applyProtection="1">
      <alignment horizontal="center" vertical="center"/>
      <protection locked="0"/>
    </xf>
    <xf numFmtId="0" fontId="0" fillId="2" borderId="34" xfId="0" applyFill="1" applyBorder="1" applyAlignment="1" applyProtection="1">
      <alignment horizontal="center"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3" borderId="50" xfId="0" applyFill="1" applyBorder="1" applyAlignment="1" applyProtection="1">
      <alignment horizontal="center" vertical="center"/>
      <protection locked="0"/>
    </xf>
    <xf numFmtId="0" fontId="0" fillId="3" borderId="49" xfId="0" applyFill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51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2" fillId="6" borderId="31" xfId="0" applyFon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4" fillId="2" borderId="72" xfId="0" applyFont="1" applyFill="1" applyBorder="1" applyAlignment="1">
      <alignment horizontal="center" vertical="center"/>
    </xf>
  </cellXfs>
  <cellStyles count="1">
    <cellStyle name="一般" xfId="0" builtinId="0"/>
  </cellStyles>
  <dxfs count="2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標楷體"/>
        <family val="4"/>
        <charset val="136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標楷體"/>
        <family val="4"/>
        <charset val="136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5C6F17-6FE5-4D09-80FC-8FC78DCE242B}" name="表格1" displayName="表格1" ref="A1:A63" totalsRowShown="0">
  <autoFilter ref="A1:A63" xr:uid="{0D5C6F17-6FE5-4D09-80FC-8FC78DCE242B}"/>
  <tableColumns count="1">
    <tableColumn id="1" xr3:uid="{7044F813-5C1A-4674-869C-532FC2AE523C}" name="球員名單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F7BB973-E192-45EB-BF30-F0D48BEECACB}" name="表格2_5" displayName="表格2_5" ref="D2:D19" totalsRowShown="0" dataDxfId="199">
  <autoFilter ref="D2:D19" xr:uid="{BF7BB973-E192-45EB-BF30-F0D48BEECACB}"/>
  <tableColumns count="1">
    <tableColumn id="1" xr3:uid="{1C045AF4-44EA-4E15-91F3-BEE79D7D1E35}" name="投捕觀名單" dataDxfId="198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78311D-98FD-4B05-8F67-2E4ADD9C9AAB}" name="表格2" displayName="表格2" ref="F2:F7" totalsRowShown="0">
  <autoFilter ref="F2:F7" xr:uid="{E078311D-98FD-4B05-8F67-2E4ADD9C9AAB}"/>
  <tableColumns count="1">
    <tableColumn id="1" xr3:uid="{98885945-4607-4C20-A3B6-6027628656FE}" name="隊伍名稱"/>
  </tableColumns>
  <tableStyleInfo name="TableStyleMedium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宣紙">
  <a:themeElements>
    <a:clrScheme name="宣紙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宣紙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宣紙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345"/>
  <sheetViews>
    <sheetView zoomScaleNormal="100" workbookViewId="0">
      <selection sqref="A1:AI41"/>
    </sheetView>
  </sheetViews>
  <sheetFormatPr defaultRowHeight="16.5" x14ac:dyDescent="0.25"/>
  <cols>
    <col min="1" max="1" width="7.875" customWidth="1"/>
    <col min="2" max="2" width="5.875" customWidth="1"/>
    <col min="3" max="3" width="5.5" customWidth="1"/>
    <col min="4" max="4" width="2.625" style="128" customWidth="1"/>
    <col min="5" max="5" width="4.25" style="128" customWidth="1"/>
    <col min="6" max="6" width="14.625" style="4" customWidth="1"/>
    <col min="7" max="9" width="3.625" style="22" customWidth="1"/>
    <col min="10" max="10" width="2.625" style="23" customWidth="1"/>
    <col min="11" max="13" width="3.625" style="21" customWidth="1"/>
    <col min="14" max="14" width="2.625" style="21" customWidth="1"/>
    <col min="15" max="17" width="3.625" style="4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</cols>
  <sheetData>
    <row r="1" spans="1:38" ht="20.100000000000001" customHeight="1" thickBot="1" x14ac:dyDescent="0.3">
      <c r="A1" s="135"/>
      <c r="B1" s="167" t="s">
        <v>97</v>
      </c>
      <c r="C1" s="152"/>
      <c r="D1" s="158" t="s">
        <v>0</v>
      </c>
      <c r="E1" s="159"/>
      <c r="F1" s="159"/>
      <c r="G1" s="30"/>
      <c r="H1" s="29"/>
      <c r="I1" s="29"/>
      <c r="J1" s="160" t="s">
        <v>1</v>
      </c>
      <c r="K1" s="161"/>
      <c r="L1" s="162"/>
      <c r="M1" s="163"/>
      <c r="N1" s="163"/>
      <c r="O1" s="164"/>
      <c r="P1" s="43"/>
      <c r="Q1" s="44"/>
      <c r="R1" s="44"/>
      <c r="S1" s="44"/>
      <c r="T1" s="44"/>
      <c r="U1" s="47"/>
      <c r="V1" s="44" t="s">
        <v>2</v>
      </c>
      <c r="W1" s="44"/>
      <c r="X1" s="47"/>
      <c r="Y1" s="47"/>
      <c r="Z1" s="44"/>
      <c r="AA1" s="44"/>
      <c r="AB1" s="44"/>
      <c r="AC1" s="44"/>
      <c r="AD1" s="45"/>
      <c r="AE1" s="167" t="s">
        <v>9</v>
      </c>
      <c r="AF1" s="155"/>
      <c r="AG1" s="155"/>
      <c r="AH1" s="152"/>
      <c r="AI1" s="46"/>
    </row>
    <row r="2" spans="1:38" ht="15" customHeight="1" thickBot="1" x14ac:dyDescent="0.3">
      <c r="A2" s="89" t="s">
        <v>53</v>
      </c>
      <c r="B2" s="98" t="s">
        <v>96</v>
      </c>
      <c r="C2" s="98" t="s">
        <v>94</v>
      </c>
      <c r="D2" s="129" t="s">
        <v>3</v>
      </c>
      <c r="E2" s="129" t="s">
        <v>61</v>
      </c>
      <c r="F2" s="43" t="s">
        <v>4</v>
      </c>
      <c r="G2" s="169">
        <v>1</v>
      </c>
      <c r="H2" s="168"/>
      <c r="I2" s="168"/>
      <c r="J2" s="26" t="s">
        <v>5</v>
      </c>
      <c r="K2" s="168">
        <v>2</v>
      </c>
      <c r="L2" s="168"/>
      <c r="M2" s="168"/>
      <c r="N2" s="25" t="s">
        <v>5</v>
      </c>
      <c r="O2" s="170">
        <v>3</v>
      </c>
      <c r="P2" s="157"/>
      <c r="Q2" s="157"/>
      <c r="R2" s="36" t="s">
        <v>5</v>
      </c>
      <c r="S2" s="165">
        <v>4</v>
      </c>
      <c r="T2" s="166"/>
      <c r="U2" s="166"/>
      <c r="V2" s="35" t="s">
        <v>5</v>
      </c>
      <c r="W2" s="165">
        <v>5</v>
      </c>
      <c r="X2" s="166"/>
      <c r="Y2" s="166"/>
      <c r="Z2" s="48" t="s">
        <v>5</v>
      </c>
      <c r="AA2" s="165">
        <v>6</v>
      </c>
      <c r="AB2" s="166"/>
      <c r="AC2" s="171"/>
      <c r="AD2" s="25" t="s">
        <v>5</v>
      </c>
      <c r="AE2" s="68" t="s">
        <v>95</v>
      </c>
      <c r="AF2" s="66" t="s">
        <v>12</v>
      </c>
      <c r="AG2" s="67" t="s">
        <v>98</v>
      </c>
      <c r="AH2" s="100" t="s">
        <v>8</v>
      </c>
      <c r="AI2" s="42" t="s">
        <v>6</v>
      </c>
      <c r="AJ2" s="4"/>
      <c r="AK2" s="4"/>
      <c r="AL2" s="4"/>
    </row>
    <row r="3" spans="1:38" ht="15" customHeight="1" x14ac:dyDescent="0.25">
      <c r="A3" s="136"/>
      <c r="B3" s="116"/>
      <c r="C3" s="108"/>
      <c r="D3" s="174">
        <v>1</v>
      </c>
      <c r="E3" s="130"/>
      <c r="F3" s="131"/>
      <c r="G3" s="37"/>
      <c r="H3" s="27"/>
      <c r="I3" s="28"/>
      <c r="J3" s="17"/>
      <c r="K3" s="12"/>
      <c r="L3" s="12"/>
      <c r="M3" s="13"/>
      <c r="N3" s="17"/>
      <c r="O3" s="1"/>
      <c r="P3" s="5"/>
      <c r="Q3" s="8"/>
      <c r="R3" s="17"/>
      <c r="S3" s="12"/>
      <c r="T3" s="12"/>
      <c r="U3" s="13"/>
      <c r="V3" s="17"/>
      <c r="W3" s="11"/>
      <c r="X3" s="12"/>
      <c r="Y3" s="13"/>
      <c r="Z3" s="17"/>
      <c r="AA3" s="11"/>
      <c r="AB3" s="12"/>
      <c r="AC3" s="13"/>
      <c r="AD3" s="17"/>
      <c r="AE3" s="59"/>
      <c r="AF3" s="63"/>
      <c r="AG3" s="64"/>
      <c r="AH3" s="65"/>
      <c r="AI3" s="56">
        <v>1</v>
      </c>
      <c r="AJ3" s="4"/>
      <c r="AK3" s="4"/>
      <c r="AL3" s="4"/>
    </row>
    <row r="4" spans="1:38" ht="15" customHeight="1" x14ac:dyDescent="0.25">
      <c r="A4" s="137"/>
      <c r="B4" s="117"/>
      <c r="C4" s="99"/>
      <c r="D4" s="174"/>
      <c r="E4" s="132"/>
      <c r="F4" s="133"/>
      <c r="G4" s="38"/>
      <c r="H4" s="6"/>
      <c r="I4" s="9"/>
      <c r="J4" s="18"/>
      <c r="K4" s="6"/>
      <c r="L4" s="6"/>
      <c r="M4" s="9"/>
      <c r="N4" s="18"/>
      <c r="O4" s="2"/>
      <c r="P4" s="6"/>
      <c r="Q4" s="9"/>
      <c r="R4" s="18"/>
      <c r="S4" s="6"/>
      <c r="T4" s="6"/>
      <c r="U4" s="9"/>
      <c r="V4" s="18"/>
      <c r="W4" s="2"/>
      <c r="X4" s="6"/>
      <c r="Y4" s="9"/>
      <c r="Z4" s="18"/>
      <c r="AA4" s="2"/>
      <c r="AB4" s="6"/>
      <c r="AC4" s="9"/>
      <c r="AD4" s="18"/>
      <c r="AE4" s="60"/>
      <c r="AF4" s="33"/>
      <c r="AG4" s="32"/>
      <c r="AH4" s="61"/>
      <c r="AI4" s="56">
        <v>2</v>
      </c>
      <c r="AJ4" s="4"/>
      <c r="AK4" s="4"/>
      <c r="AL4" s="4"/>
    </row>
    <row r="5" spans="1:38" ht="15" customHeight="1" x14ac:dyDescent="0.25">
      <c r="A5" s="138"/>
      <c r="B5" s="117"/>
      <c r="C5" s="99"/>
      <c r="D5" s="175"/>
      <c r="E5" s="132"/>
      <c r="F5" s="133"/>
      <c r="G5" s="39"/>
      <c r="H5" s="7"/>
      <c r="I5" s="10"/>
      <c r="J5" s="18"/>
      <c r="K5" s="7"/>
      <c r="L5" s="7"/>
      <c r="M5" s="10"/>
      <c r="N5" s="18"/>
      <c r="O5" s="3"/>
      <c r="P5" s="7"/>
      <c r="Q5" s="10"/>
      <c r="R5" s="18"/>
      <c r="S5" s="7"/>
      <c r="T5" s="7"/>
      <c r="U5" s="10"/>
      <c r="V5" s="18"/>
      <c r="W5" s="3"/>
      <c r="X5" s="7"/>
      <c r="Y5" s="10"/>
      <c r="Z5" s="18"/>
      <c r="AA5" s="3"/>
      <c r="AB5" s="7"/>
      <c r="AC5" s="10"/>
      <c r="AD5" s="18"/>
      <c r="AE5" s="60"/>
      <c r="AF5" s="33"/>
      <c r="AG5" s="32"/>
      <c r="AH5" s="61"/>
      <c r="AI5" s="56">
        <v>3</v>
      </c>
      <c r="AJ5" s="4"/>
      <c r="AK5" s="4"/>
      <c r="AL5" s="4"/>
    </row>
    <row r="6" spans="1:38" ht="15" customHeight="1" x14ac:dyDescent="0.25">
      <c r="A6" s="139"/>
      <c r="B6" s="117"/>
      <c r="C6" s="99"/>
      <c r="D6" s="173">
        <v>2</v>
      </c>
      <c r="E6" s="132"/>
      <c r="F6" s="133"/>
      <c r="G6" s="40"/>
      <c r="H6" s="5"/>
      <c r="I6" s="8"/>
      <c r="J6" s="18"/>
      <c r="K6" s="5"/>
      <c r="L6" s="5"/>
      <c r="M6" s="8"/>
      <c r="N6" s="18"/>
      <c r="O6" s="1"/>
      <c r="P6" s="5"/>
      <c r="Q6" s="8"/>
      <c r="R6" s="18"/>
      <c r="S6" s="5"/>
      <c r="T6" s="5"/>
      <c r="U6" s="8"/>
      <c r="V6" s="18"/>
      <c r="W6" s="1"/>
      <c r="X6" s="5"/>
      <c r="Y6" s="8"/>
      <c r="Z6" s="18"/>
      <c r="AA6" s="1"/>
      <c r="AB6" s="5"/>
      <c r="AC6" s="8"/>
      <c r="AD6" s="18"/>
      <c r="AE6" s="60"/>
      <c r="AF6" s="33"/>
      <c r="AG6" s="32"/>
      <c r="AH6" s="61"/>
      <c r="AI6" s="57" t="s">
        <v>10</v>
      </c>
      <c r="AJ6" s="4"/>
      <c r="AK6" s="4"/>
      <c r="AL6" s="4"/>
    </row>
    <row r="7" spans="1:38" ht="15" customHeight="1" x14ac:dyDescent="0.25">
      <c r="A7" s="137"/>
      <c r="B7" s="117"/>
      <c r="C7" s="99"/>
      <c r="D7" s="174"/>
      <c r="E7" s="132"/>
      <c r="F7" s="133"/>
      <c r="G7" s="38"/>
      <c r="H7" s="6"/>
      <c r="I7" s="9"/>
      <c r="J7" s="18"/>
      <c r="K7" s="6"/>
      <c r="L7" s="6"/>
      <c r="M7" s="9"/>
      <c r="N7" s="18"/>
      <c r="O7" s="2"/>
      <c r="P7" s="6"/>
      <c r="Q7" s="9"/>
      <c r="R7" s="18"/>
      <c r="S7" s="6"/>
      <c r="T7" s="6"/>
      <c r="U7" s="9"/>
      <c r="V7" s="18"/>
      <c r="W7" s="2"/>
      <c r="X7" s="6"/>
      <c r="Y7" s="9"/>
      <c r="Z7" s="18"/>
      <c r="AA7" s="2"/>
      <c r="AB7" s="6"/>
      <c r="AC7" s="9"/>
      <c r="AD7" s="18"/>
      <c r="AE7" s="60"/>
      <c r="AF7" s="33"/>
      <c r="AG7" s="32"/>
      <c r="AH7" s="61"/>
      <c r="AI7" s="58"/>
      <c r="AJ7" s="4"/>
      <c r="AK7" s="4"/>
      <c r="AL7" s="4"/>
    </row>
    <row r="8" spans="1:38" ht="15" customHeight="1" x14ac:dyDescent="0.25">
      <c r="A8" s="138"/>
      <c r="B8" s="117"/>
      <c r="C8" s="99"/>
      <c r="D8" s="175"/>
      <c r="E8" s="132"/>
      <c r="F8" s="133"/>
      <c r="G8" s="39"/>
      <c r="H8" s="7"/>
      <c r="I8" s="10"/>
      <c r="J8" s="18"/>
      <c r="K8" s="7"/>
      <c r="L8" s="7"/>
      <c r="M8" s="10"/>
      <c r="N8" s="18"/>
      <c r="O8" s="3"/>
      <c r="P8" s="7"/>
      <c r="Q8" s="10"/>
      <c r="R8" s="18"/>
      <c r="S8" s="7"/>
      <c r="T8" s="7"/>
      <c r="U8" s="10"/>
      <c r="V8" s="18"/>
      <c r="W8" s="3"/>
      <c r="X8" s="7"/>
      <c r="Y8" s="10"/>
      <c r="Z8" s="18"/>
      <c r="AA8" s="3"/>
      <c r="AB8" s="7"/>
      <c r="AC8" s="10"/>
      <c r="AD8" s="18"/>
      <c r="AE8" s="60"/>
      <c r="AF8" s="33"/>
      <c r="AG8" s="32"/>
      <c r="AH8" s="61"/>
      <c r="AI8" s="58"/>
      <c r="AJ8" s="4"/>
      <c r="AK8" s="4"/>
      <c r="AL8" s="4"/>
    </row>
    <row r="9" spans="1:38" ht="15" customHeight="1" x14ac:dyDescent="0.25">
      <c r="A9" s="139"/>
      <c r="B9" s="117"/>
      <c r="C9" s="99"/>
      <c r="D9" s="173">
        <v>3</v>
      </c>
      <c r="E9" s="132"/>
      <c r="F9" s="133"/>
      <c r="G9" s="40"/>
      <c r="H9" s="5"/>
      <c r="I9" s="8"/>
      <c r="J9" s="18"/>
      <c r="K9" s="5"/>
      <c r="L9" s="5"/>
      <c r="M9" s="8"/>
      <c r="N9" s="18"/>
      <c r="O9" s="1"/>
      <c r="P9" s="5"/>
      <c r="Q9" s="8"/>
      <c r="R9" s="18"/>
      <c r="S9" s="5"/>
      <c r="T9" s="5"/>
      <c r="U9" s="8"/>
      <c r="V9" s="18"/>
      <c r="W9" s="1"/>
      <c r="X9" s="5"/>
      <c r="Y9" s="8"/>
      <c r="Z9" s="18"/>
      <c r="AA9" s="1"/>
      <c r="AB9" s="5"/>
      <c r="AC9" s="8"/>
      <c r="AD9" s="18"/>
      <c r="AE9" s="60"/>
      <c r="AF9" s="33"/>
      <c r="AG9" s="32"/>
      <c r="AH9" s="61"/>
      <c r="AI9" s="58"/>
      <c r="AJ9" s="4"/>
      <c r="AK9" s="4"/>
      <c r="AL9" s="4"/>
    </row>
    <row r="10" spans="1:38" ht="15" customHeight="1" x14ac:dyDescent="0.25">
      <c r="A10" s="137"/>
      <c r="B10" s="117"/>
      <c r="C10" s="99"/>
      <c r="D10" s="174"/>
      <c r="E10" s="132"/>
      <c r="F10" s="133"/>
      <c r="G10" s="38"/>
      <c r="H10" s="6"/>
      <c r="I10" s="9"/>
      <c r="J10" s="18"/>
      <c r="K10" s="6"/>
      <c r="L10" s="6"/>
      <c r="M10" s="9"/>
      <c r="N10" s="18"/>
      <c r="O10" s="2"/>
      <c r="P10" s="6"/>
      <c r="Q10" s="9"/>
      <c r="R10" s="18"/>
      <c r="S10" s="6"/>
      <c r="T10" s="6"/>
      <c r="U10" s="9"/>
      <c r="V10" s="18"/>
      <c r="W10" s="2"/>
      <c r="X10" s="6"/>
      <c r="Y10" s="9"/>
      <c r="Z10" s="18"/>
      <c r="AA10" s="2"/>
      <c r="AB10" s="6"/>
      <c r="AC10" s="9"/>
      <c r="AD10" s="18"/>
      <c r="AE10" s="60"/>
      <c r="AF10" s="33"/>
      <c r="AG10" s="32"/>
      <c r="AH10" s="61"/>
      <c r="AI10" s="57" t="s">
        <v>11</v>
      </c>
      <c r="AJ10" s="4"/>
      <c r="AK10" s="4"/>
      <c r="AL10" s="4"/>
    </row>
    <row r="11" spans="1:38" ht="15" customHeight="1" x14ac:dyDescent="0.25">
      <c r="A11" s="138"/>
      <c r="B11" s="117"/>
      <c r="C11" s="99"/>
      <c r="D11" s="175"/>
      <c r="E11" s="132"/>
      <c r="F11" s="133"/>
      <c r="G11" s="39"/>
      <c r="H11" s="7"/>
      <c r="I11" s="10"/>
      <c r="J11" s="18"/>
      <c r="K11" s="7"/>
      <c r="L11" s="7"/>
      <c r="M11" s="10"/>
      <c r="N11" s="18"/>
      <c r="O11" s="3"/>
      <c r="P11" s="7"/>
      <c r="Q11" s="10"/>
      <c r="R11" s="18"/>
      <c r="S11" s="7"/>
      <c r="T11" s="7"/>
      <c r="U11" s="10"/>
      <c r="V11" s="18"/>
      <c r="W11" s="3"/>
      <c r="X11" s="7"/>
      <c r="Y11" s="10"/>
      <c r="Z11" s="18"/>
      <c r="AA11" s="3"/>
      <c r="AB11" s="7"/>
      <c r="AC11" s="10"/>
      <c r="AD11" s="18"/>
      <c r="AE11" s="60"/>
      <c r="AF11" s="33"/>
      <c r="AG11" s="32"/>
      <c r="AH11" s="61"/>
      <c r="AI11" s="57"/>
      <c r="AJ11" s="4"/>
      <c r="AK11" s="4"/>
      <c r="AL11" s="4"/>
    </row>
    <row r="12" spans="1:38" ht="15" customHeight="1" x14ac:dyDescent="0.25">
      <c r="A12" s="139"/>
      <c r="B12" s="117"/>
      <c r="C12" s="99"/>
      <c r="D12" s="173">
        <v>4</v>
      </c>
      <c r="E12" s="132"/>
      <c r="F12" s="133"/>
      <c r="G12" s="40"/>
      <c r="H12" s="5"/>
      <c r="I12" s="8"/>
      <c r="J12" s="18"/>
      <c r="K12" s="5"/>
      <c r="L12" s="5"/>
      <c r="M12" s="8"/>
      <c r="N12" s="18"/>
      <c r="O12" s="1"/>
      <c r="P12" s="5"/>
      <c r="Q12" s="8"/>
      <c r="R12" s="18"/>
      <c r="S12" s="5"/>
      <c r="T12" s="5"/>
      <c r="U12" s="8"/>
      <c r="V12" s="18"/>
      <c r="W12" s="1"/>
      <c r="X12" s="5"/>
      <c r="Y12" s="8"/>
      <c r="Z12" s="18"/>
      <c r="AA12" s="1"/>
      <c r="AB12" s="5"/>
      <c r="AC12" s="8"/>
      <c r="AD12" s="18"/>
      <c r="AE12" s="60"/>
      <c r="AF12" s="33"/>
      <c r="AG12" s="32"/>
      <c r="AH12" s="61"/>
      <c r="AI12" s="57"/>
      <c r="AJ12" s="4"/>
      <c r="AK12" s="4"/>
      <c r="AL12" s="4"/>
    </row>
    <row r="13" spans="1:38" ht="15" customHeight="1" x14ac:dyDescent="0.25">
      <c r="A13" s="137"/>
      <c r="B13" s="117"/>
      <c r="C13" s="99"/>
      <c r="D13" s="174"/>
      <c r="E13" s="132"/>
      <c r="F13" s="133"/>
      <c r="G13" s="38"/>
      <c r="H13" s="6"/>
      <c r="I13" s="9"/>
      <c r="J13" s="18"/>
      <c r="K13" s="6"/>
      <c r="L13" s="6"/>
      <c r="M13" s="9"/>
      <c r="N13" s="18"/>
      <c r="O13" s="2"/>
      <c r="P13" s="6"/>
      <c r="Q13" s="9"/>
      <c r="R13" s="18"/>
      <c r="S13" s="6"/>
      <c r="T13" s="6"/>
      <c r="U13" s="9"/>
      <c r="V13" s="18"/>
      <c r="W13" s="2"/>
      <c r="X13" s="6"/>
      <c r="Y13" s="9"/>
      <c r="Z13" s="18"/>
      <c r="AA13" s="2"/>
      <c r="AB13" s="6"/>
      <c r="AC13" s="9"/>
      <c r="AD13" s="18"/>
      <c r="AE13" s="60"/>
      <c r="AF13" s="33"/>
      <c r="AG13" s="32"/>
      <c r="AH13" s="61"/>
      <c r="AI13" s="57"/>
      <c r="AJ13" s="4"/>
      <c r="AK13" s="4"/>
      <c r="AL13" s="4"/>
    </row>
    <row r="14" spans="1:38" ht="15" customHeight="1" thickBot="1" x14ac:dyDescent="0.3">
      <c r="A14" s="138"/>
      <c r="B14" s="117"/>
      <c r="C14" s="99"/>
      <c r="D14" s="175"/>
      <c r="E14" s="132"/>
      <c r="F14" s="133"/>
      <c r="G14" s="39"/>
      <c r="H14" s="7"/>
      <c r="I14" s="10"/>
      <c r="J14" s="18"/>
      <c r="K14" s="7"/>
      <c r="L14" s="7"/>
      <c r="M14" s="10"/>
      <c r="N14" s="18"/>
      <c r="O14" s="3"/>
      <c r="P14" s="7"/>
      <c r="Q14" s="10"/>
      <c r="R14" s="18"/>
      <c r="S14" s="7"/>
      <c r="T14" s="7"/>
      <c r="U14" s="10"/>
      <c r="V14" s="18"/>
      <c r="W14" s="3"/>
      <c r="X14" s="7"/>
      <c r="Y14" s="10"/>
      <c r="Z14" s="18"/>
      <c r="AA14" s="3"/>
      <c r="AB14" s="7"/>
      <c r="AC14" s="10"/>
      <c r="AD14" s="18"/>
      <c r="AE14" s="60"/>
      <c r="AF14" s="33"/>
      <c r="AG14" s="32"/>
      <c r="AH14" s="61"/>
      <c r="AI14" s="81" t="s">
        <v>13</v>
      </c>
      <c r="AJ14" s="4"/>
      <c r="AK14" s="4"/>
      <c r="AL14" s="4"/>
    </row>
    <row r="15" spans="1:38" ht="15" customHeight="1" x14ac:dyDescent="0.25">
      <c r="A15" s="139"/>
      <c r="B15" s="117"/>
      <c r="C15" s="99"/>
      <c r="D15" s="173">
        <v>5</v>
      </c>
      <c r="E15" s="132"/>
      <c r="F15" s="133"/>
      <c r="G15" s="40"/>
      <c r="H15" s="5"/>
      <c r="I15" s="8"/>
      <c r="J15" s="18"/>
      <c r="K15" s="5"/>
      <c r="L15" s="5"/>
      <c r="M15" s="8"/>
      <c r="N15" s="18"/>
      <c r="O15" s="1"/>
      <c r="P15" s="5"/>
      <c r="Q15" s="8"/>
      <c r="R15" s="18"/>
      <c r="S15" s="5"/>
      <c r="T15" s="5"/>
      <c r="U15" s="8"/>
      <c r="V15" s="18"/>
      <c r="W15" s="1"/>
      <c r="X15" s="5"/>
      <c r="Y15" s="8"/>
      <c r="Z15" s="18"/>
      <c r="AA15" s="1"/>
      <c r="AB15" s="5"/>
      <c r="AC15" s="8"/>
      <c r="AD15" s="18"/>
      <c r="AE15" s="60"/>
      <c r="AF15" s="33"/>
      <c r="AG15" s="32"/>
      <c r="AH15" s="61"/>
      <c r="AI15" s="147"/>
      <c r="AJ15" s="4"/>
      <c r="AK15" s="4"/>
      <c r="AL15" s="4"/>
    </row>
    <row r="16" spans="1:38" ht="15" customHeight="1" x14ac:dyDescent="0.25">
      <c r="A16" s="137"/>
      <c r="B16" s="117"/>
      <c r="C16" s="99"/>
      <c r="D16" s="174"/>
      <c r="E16" s="132"/>
      <c r="F16" s="133"/>
      <c r="G16" s="38"/>
      <c r="H16" s="6"/>
      <c r="I16" s="9"/>
      <c r="J16" s="18"/>
      <c r="K16" s="6"/>
      <c r="L16" s="6"/>
      <c r="M16" s="9"/>
      <c r="N16" s="18"/>
      <c r="O16" s="2"/>
      <c r="P16" s="6"/>
      <c r="Q16" s="9"/>
      <c r="R16" s="18"/>
      <c r="S16" s="6"/>
      <c r="T16" s="6"/>
      <c r="U16" s="9"/>
      <c r="V16" s="18"/>
      <c r="W16" s="2"/>
      <c r="X16" s="6"/>
      <c r="Y16" s="9"/>
      <c r="Z16" s="18"/>
      <c r="AA16" s="2"/>
      <c r="AB16" s="6"/>
      <c r="AC16" s="9"/>
      <c r="AD16" s="18"/>
      <c r="AE16" s="60"/>
      <c r="AF16" s="33"/>
      <c r="AG16" s="32"/>
      <c r="AH16" s="61"/>
      <c r="AI16" s="148"/>
      <c r="AJ16" s="4"/>
      <c r="AK16" s="4"/>
      <c r="AL16" s="4"/>
    </row>
    <row r="17" spans="1:38" ht="15" customHeight="1" x14ac:dyDescent="0.25">
      <c r="A17" s="138"/>
      <c r="B17" s="117"/>
      <c r="C17" s="99"/>
      <c r="D17" s="175"/>
      <c r="E17" s="132"/>
      <c r="F17" s="133"/>
      <c r="G17" s="39"/>
      <c r="H17" s="7"/>
      <c r="I17" s="10"/>
      <c r="J17" s="18"/>
      <c r="K17" s="7"/>
      <c r="L17" s="7"/>
      <c r="M17" s="10"/>
      <c r="N17" s="18"/>
      <c r="O17" s="3"/>
      <c r="P17" s="7"/>
      <c r="Q17" s="10"/>
      <c r="R17" s="18"/>
      <c r="S17" s="7"/>
      <c r="T17" s="7"/>
      <c r="U17" s="10"/>
      <c r="V17" s="18"/>
      <c r="W17" s="3"/>
      <c r="X17" s="7"/>
      <c r="Y17" s="10"/>
      <c r="Z17" s="18"/>
      <c r="AA17" s="3"/>
      <c r="AB17" s="7"/>
      <c r="AC17" s="10"/>
      <c r="AD17" s="18"/>
      <c r="AE17" s="60"/>
      <c r="AF17" s="33"/>
      <c r="AG17" s="32"/>
      <c r="AH17" s="61"/>
      <c r="AI17" s="148"/>
      <c r="AJ17" s="4"/>
      <c r="AK17" s="4"/>
      <c r="AL17" s="4"/>
    </row>
    <row r="18" spans="1:38" ht="15" customHeight="1" x14ac:dyDescent="0.25">
      <c r="A18" s="139"/>
      <c r="B18" s="117"/>
      <c r="C18" s="99"/>
      <c r="D18" s="173">
        <v>6</v>
      </c>
      <c r="E18" s="132"/>
      <c r="F18" s="133"/>
      <c r="G18" s="40"/>
      <c r="H18" s="5"/>
      <c r="I18" s="8"/>
      <c r="J18" s="18"/>
      <c r="K18" s="5"/>
      <c r="L18" s="5"/>
      <c r="M18" s="8"/>
      <c r="N18" s="18"/>
      <c r="O18" s="1"/>
      <c r="P18" s="5"/>
      <c r="Q18" s="8"/>
      <c r="R18" s="18"/>
      <c r="S18" s="5"/>
      <c r="T18" s="5"/>
      <c r="U18" s="8"/>
      <c r="V18" s="18"/>
      <c r="W18" s="1"/>
      <c r="X18" s="5"/>
      <c r="Y18" s="8"/>
      <c r="Z18" s="18"/>
      <c r="AA18" s="1"/>
      <c r="AB18" s="5"/>
      <c r="AC18" s="8"/>
      <c r="AD18" s="18"/>
      <c r="AE18" s="60"/>
      <c r="AF18" s="33"/>
      <c r="AG18" s="32"/>
      <c r="AH18" s="61"/>
      <c r="AI18" s="148"/>
      <c r="AJ18" s="4"/>
      <c r="AK18" s="4"/>
      <c r="AL18" s="4"/>
    </row>
    <row r="19" spans="1:38" ht="15" customHeight="1" x14ac:dyDescent="0.25">
      <c r="A19" s="137"/>
      <c r="B19" s="117"/>
      <c r="C19" s="99"/>
      <c r="D19" s="176"/>
      <c r="E19" s="99"/>
      <c r="F19" s="133"/>
      <c r="G19" s="38"/>
      <c r="H19" s="6"/>
      <c r="I19" s="9"/>
      <c r="J19" s="18"/>
      <c r="K19" s="6"/>
      <c r="L19" s="6"/>
      <c r="M19" s="9"/>
      <c r="N19" s="18"/>
      <c r="O19" s="2"/>
      <c r="P19" s="6"/>
      <c r="Q19" s="9"/>
      <c r="R19" s="18"/>
      <c r="S19" s="6"/>
      <c r="T19" s="6"/>
      <c r="U19" s="9"/>
      <c r="V19" s="18"/>
      <c r="W19" s="2"/>
      <c r="X19" s="6"/>
      <c r="Y19" s="9"/>
      <c r="Z19" s="18"/>
      <c r="AA19" s="2"/>
      <c r="AB19" s="6"/>
      <c r="AC19" s="9"/>
      <c r="AD19" s="18"/>
      <c r="AE19" s="75"/>
      <c r="AF19" s="76"/>
      <c r="AG19" s="77"/>
      <c r="AH19" s="78"/>
      <c r="AI19" s="148"/>
      <c r="AJ19" s="4"/>
      <c r="AK19" s="4"/>
      <c r="AL19" s="4"/>
    </row>
    <row r="20" spans="1:38" ht="15" customHeight="1" thickBot="1" x14ac:dyDescent="0.3">
      <c r="A20" s="140"/>
      <c r="B20" s="118"/>
      <c r="C20" s="107"/>
      <c r="D20" s="176"/>
      <c r="E20" s="134"/>
      <c r="F20" s="133"/>
      <c r="G20" s="70"/>
      <c r="H20" s="71"/>
      <c r="I20" s="72"/>
      <c r="J20" s="73"/>
      <c r="K20" s="71"/>
      <c r="L20" s="71"/>
      <c r="M20" s="72"/>
      <c r="N20" s="73"/>
      <c r="O20" s="74"/>
      <c r="P20" s="71"/>
      <c r="Q20" s="72"/>
      <c r="R20" s="19"/>
      <c r="S20" s="71"/>
      <c r="T20" s="71"/>
      <c r="U20" s="72"/>
      <c r="V20" s="73"/>
      <c r="W20" s="74"/>
      <c r="X20" s="71"/>
      <c r="Y20" s="72"/>
      <c r="Z20" s="73"/>
      <c r="AA20" s="74"/>
      <c r="AB20" s="71"/>
      <c r="AC20" s="72"/>
      <c r="AD20" s="19"/>
      <c r="AE20" s="49"/>
      <c r="AF20" s="41"/>
      <c r="AG20" s="41"/>
      <c r="AH20" s="62"/>
      <c r="AI20" s="148"/>
      <c r="AJ20" s="4"/>
      <c r="AK20" s="4"/>
      <c r="AL20" s="4"/>
    </row>
    <row r="21" spans="1:38" ht="15" customHeight="1" thickBot="1" x14ac:dyDescent="0.3">
      <c r="A21" s="141"/>
      <c r="B21" s="98"/>
      <c r="C21" s="98"/>
      <c r="D21" s="150" t="s">
        <v>14</v>
      </c>
      <c r="E21" s="153"/>
      <c r="F21" s="152"/>
      <c r="G21" s="154"/>
      <c r="H21" s="155"/>
      <c r="I21" s="152"/>
      <c r="J21" s="79"/>
      <c r="K21" s="154"/>
      <c r="L21" s="155"/>
      <c r="M21" s="152"/>
      <c r="N21" s="79"/>
      <c r="O21" s="154"/>
      <c r="P21" s="155"/>
      <c r="Q21" s="152"/>
      <c r="R21" s="80"/>
      <c r="S21" s="154"/>
      <c r="T21" s="155"/>
      <c r="U21" s="152"/>
      <c r="V21" s="79"/>
      <c r="W21" s="154"/>
      <c r="X21" s="155"/>
      <c r="Y21" s="152"/>
      <c r="Z21" s="79"/>
      <c r="AA21" s="154"/>
      <c r="AB21" s="155"/>
      <c r="AC21" s="152"/>
      <c r="AD21" s="79"/>
      <c r="AE21" s="52"/>
      <c r="AF21" s="53"/>
      <c r="AG21" s="54"/>
      <c r="AH21" s="55"/>
      <c r="AI21" s="149"/>
      <c r="AJ21" s="4"/>
      <c r="AK21" s="4"/>
      <c r="AL21" s="4"/>
    </row>
    <row r="22" spans="1:38" ht="15" customHeight="1" thickBot="1" x14ac:dyDescent="0.3">
      <c r="A22" s="89" t="s">
        <v>53</v>
      </c>
      <c r="B22" s="98" t="s">
        <v>96</v>
      </c>
      <c r="C22" s="98" t="s">
        <v>94</v>
      </c>
      <c r="D22" s="129" t="s">
        <v>7</v>
      </c>
      <c r="E22" s="129" t="s">
        <v>61</v>
      </c>
      <c r="F22" s="98" t="s">
        <v>4</v>
      </c>
      <c r="G22" s="169">
        <v>1</v>
      </c>
      <c r="H22" s="168"/>
      <c r="I22" s="172"/>
      <c r="J22" s="35" t="s">
        <v>5</v>
      </c>
      <c r="K22" s="157">
        <v>2</v>
      </c>
      <c r="L22" s="157"/>
      <c r="M22" s="157"/>
      <c r="N22" s="35" t="s">
        <v>5</v>
      </c>
      <c r="O22" s="156">
        <v>3</v>
      </c>
      <c r="P22" s="157"/>
      <c r="Q22" s="157"/>
      <c r="R22" s="36" t="s">
        <v>5</v>
      </c>
      <c r="S22" s="156">
        <v>4</v>
      </c>
      <c r="T22" s="157"/>
      <c r="U22" s="157"/>
      <c r="V22" s="35" t="s">
        <v>5</v>
      </c>
      <c r="W22" s="156">
        <v>5</v>
      </c>
      <c r="X22" s="157"/>
      <c r="Y22" s="157"/>
      <c r="Z22" s="35" t="s">
        <v>5</v>
      </c>
      <c r="AA22" s="156">
        <v>6</v>
      </c>
      <c r="AB22" s="157"/>
      <c r="AC22" s="157"/>
      <c r="AD22" s="35" t="s">
        <v>5</v>
      </c>
      <c r="AE22" s="68" t="s">
        <v>95</v>
      </c>
      <c r="AF22" s="66" t="s">
        <v>12</v>
      </c>
      <c r="AG22" s="67" t="s">
        <v>98</v>
      </c>
      <c r="AH22" s="100" t="s">
        <v>8</v>
      </c>
      <c r="AI22" s="82"/>
      <c r="AJ22" s="4"/>
      <c r="AK22" s="4"/>
      <c r="AL22" s="4"/>
    </row>
    <row r="23" spans="1:38" ht="15" customHeight="1" x14ac:dyDescent="0.25">
      <c r="A23" s="136"/>
      <c r="B23" s="108"/>
      <c r="C23" s="108"/>
      <c r="D23" s="174">
        <v>1</v>
      </c>
      <c r="E23" s="130"/>
      <c r="F23" s="131"/>
      <c r="G23" s="37"/>
      <c r="H23" s="27"/>
      <c r="I23" s="28"/>
      <c r="J23" s="17"/>
      <c r="K23" s="12"/>
      <c r="L23" s="12"/>
      <c r="M23" s="13"/>
      <c r="N23" s="17"/>
      <c r="O23" s="1"/>
      <c r="P23" s="5"/>
      <c r="Q23" s="8"/>
      <c r="R23" s="17"/>
      <c r="S23" s="12"/>
      <c r="T23" s="12"/>
      <c r="U23" s="13"/>
      <c r="V23" s="17"/>
      <c r="W23" s="11"/>
      <c r="X23" s="12"/>
      <c r="Y23" s="13"/>
      <c r="Z23" s="17"/>
      <c r="AA23" s="11"/>
      <c r="AB23" s="12"/>
      <c r="AC23" s="13"/>
      <c r="AD23" s="17"/>
      <c r="AE23" s="59"/>
      <c r="AF23" s="63"/>
      <c r="AG23" s="64"/>
      <c r="AH23" s="65"/>
      <c r="AI23" s="56">
        <v>1</v>
      </c>
      <c r="AJ23" s="4"/>
      <c r="AK23" s="4"/>
      <c r="AL23" s="4"/>
    </row>
    <row r="24" spans="1:38" ht="15" customHeight="1" x14ac:dyDescent="0.25">
      <c r="A24" s="137"/>
      <c r="B24" s="108"/>
      <c r="C24" s="99"/>
      <c r="D24" s="174"/>
      <c r="E24" s="132"/>
      <c r="F24" s="133"/>
      <c r="G24" s="38"/>
      <c r="H24" s="6"/>
      <c r="I24" s="9"/>
      <c r="J24" s="18"/>
      <c r="K24" s="6"/>
      <c r="L24" s="6"/>
      <c r="M24" s="9"/>
      <c r="N24" s="18"/>
      <c r="O24" s="2"/>
      <c r="P24" s="6"/>
      <c r="Q24" s="9"/>
      <c r="R24" s="18"/>
      <c r="S24" s="6"/>
      <c r="T24" s="6"/>
      <c r="U24" s="9"/>
      <c r="V24" s="18"/>
      <c r="W24" s="2"/>
      <c r="X24" s="6"/>
      <c r="Y24" s="9"/>
      <c r="Z24" s="18"/>
      <c r="AA24" s="2"/>
      <c r="AB24" s="6"/>
      <c r="AC24" s="9"/>
      <c r="AD24" s="18"/>
      <c r="AE24" s="60"/>
      <c r="AF24" s="33"/>
      <c r="AG24" s="32"/>
      <c r="AH24" s="61"/>
      <c r="AI24" s="56">
        <v>2</v>
      </c>
      <c r="AJ24" s="4"/>
      <c r="AK24" s="4"/>
      <c r="AL24" s="4"/>
    </row>
    <row r="25" spans="1:38" ht="15" customHeight="1" x14ac:dyDescent="0.25">
      <c r="A25" s="138"/>
      <c r="B25" s="108"/>
      <c r="C25" s="99"/>
      <c r="D25" s="175"/>
      <c r="E25" s="132"/>
      <c r="F25" s="133"/>
      <c r="G25" s="39"/>
      <c r="H25" s="7"/>
      <c r="I25" s="10"/>
      <c r="J25" s="18"/>
      <c r="K25" s="7"/>
      <c r="L25" s="7"/>
      <c r="M25" s="10"/>
      <c r="N25" s="18"/>
      <c r="O25" s="3"/>
      <c r="P25" s="7"/>
      <c r="Q25" s="10"/>
      <c r="R25" s="18"/>
      <c r="S25" s="7"/>
      <c r="T25" s="7"/>
      <c r="U25" s="10"/>
      <c r="V25" s="18"/>
      <c r="W25" s="3"/>
      <c r="X25" s="7"/>
      <c r="Y25" s="10"/>
      <c r="Z25" s="18"/>
      <c r="AA25" s="3"/>
      <c r="AB25" s="7"/>
      <c r="AC25" s="10"/>
      <c r="AD25" s="18"/>
      <c r="AE25" s="60"/>
      <c r="AF25" s="33"/>
      <c r="AG25" s="32"/>
      <c r="AH25" s="61"/>
      <c r="AI25" s="56">
        <v>3</v>
      </c>
      <c r="AJ25" s="4"/>
      <c r="AK25" s="4"/>
      <c r="AL25" s="4"/>
    </row>
    <row r="26" spans="1:38" ht="15" customHeight="1" x14ac:dyDescent="0.25">
      <c r="A26" s="139"/>
      <c r="B26" s="108"/>
      <c r="C26" s="99"/>
      <c r="D26" s="173">
        <v>2</v>
      </c>
      <c r="E26" s="132"/>
      <c r="F26" s="133"/>
      <c r="G26" s="40"/>
      <c r="H26" s="5"/>
      <c r="I26" s="8"/>
      <c r="J26" s="18"/>
      <c r="K26" s="5"/>
      <c r="L26" s="5"/>
      <c r="M26" s="8"/>
      <c r="N26" s="18"/>
      <c r="O26" s="1"/>
      <c r="P26" s="5"/>
      <c r="Q26" s="8"/>
      <c r="R26" s="18"/>
      <c r="S26" s="5"/>
      <c r="T26" s="5"/>
      <c r="U26" s="8"/>
      <c r="V26" s="18"/>
      <c r="W26" s="1"/>
      <c r="X26" s="5"/>
      <c r="Y26" s="8"/>
      <c r="Z26" s="18"/>
      <c r="AA26" s="1"/>
      <c r="AB26" s="5"/>
      <c r="AC26" s="8"/>
      <c r="AD26" s="18"/>
      <c r="AE26" s="60"/>
      <c r="AF26" s="33"/>
      <c r="AG26" s="32"/>
      <c r="AH26" s="61"/>
      <c r="AI26" s="57" t="s">
        <v>10</v>
      </c>
      <c r="AJ26" s="4"/>
      <c r="AK26" s="4"/>
      <c r="AL26" s="4"/>
    </row>
    <row r="27" spans="1:38" ht="15" customHeight="1" x14ac:dyDescent="0.25">
      <c r="A27" s="137"/>
      <c r="B27" s="108"/>
      <c r="C27" s="99"/>
      <c r="D27" s="174"/>
      <c r="E27" s="132"/>
      <c r="F27" s="133"/>
      <c r="G27" s="38"/>
      <c r="H27" s="6"/>
      <c r="I27" s="9"/>
      <c r="J27" s="18"/>
      <c r="K27" s="6"/>
      <c r="L27" s="6"/>
      <c r="M27" s="9"/>
      <c r="N27" s="18"/>
      <c r="O27" s="2"/>
      <c r="P27" s="6"/>
      <c r="Q27" s="9"/>
      <c r="R27" s="18"/>
      <c r="S27" s="6"/>
      <c r="T27" s="6"/>
      <c r="U27" s="9"/>
      <c r="V27" s="18"/>
      <c r="W27" s="2"/>
      <c r="X27" s="6"/>
      <c r="Y27" s="9"/>
      <c r="Z27" s="18"/>
      <c r="AA27" s="2"/>
      <c r="AB27" s="6"/>
      <c r="AC27" s="9"/>
      <c r="AD27" s="18"/>
      <c r="AE27" s="60"/>
      <c r="AF27" s="33"/>
      <c r="AG27" s="32"/>
      <c r="AH27" s="61"/>
      <c r="AI27" s="58"/>
      <c r="AJ27" s="4"/>
      <c r="AK27" s="4"/>
      <c r="AL27" s="4"/>
    </row>
    <row r="28" spans="1:38" ht="15" customHeight="1" x14ac:dyDescent="0.25">
      <c r="A28" s="138"/>
      <c r="B28" s="108"/>
      <c r="C28" s="99"/>
      <c r="D28" s="175"/>
      <c r="E28" s="132"/>
      <c r="F28" s="133"/>
      <c r="G28" s="39"/>
      <c r="H28" s="7"/>
      <c r="I28" s="10"/>
      <c r="J28" s="18"/>
      <c r="K28" s="7"/>
      <c r="L28" s="7"/>
      <c r="M28" s="10"/>
      <c r="N28" s="18"/>
      <c r="O28" s="3"/>
      <c r="P28" s="7"/>
      <c r="Q28" s="10"/>
      <c r="R28" s="18"/>
      <c r="S28" s="7"/>
      <c r="T28" s="7"/>
      <c r="U28" s="10"/>
      <c r="V28" s="18"/>
      <c r="W28" s="3"/>
      <c r="X28" s="7"/>
      <c r="Y28" s="10"/>
      <c r="Z28" s="18"/>
      <c r="AA28" s="3"/>
      <c r="AB28" s="7"/>
      <c r="AC28" s="10"/>
      <c r="AD28" s="18"/>
      <c r="AE28" s="60"/>
      <c r="AF28" s="33"/>
      <c r="AG28" s="32"/>
      <c r="AH28" s="61"/>
      <c r="AI28" s="58"/>
      <c r="AJ28" s="4"/>
      <c r="AK28" s="4"/>
      <c r="AL28" s="4"/>
    </row>
    <row r="29" spans="1:38" ht="15" customHeight="1" x14ac:dyDescent="0.25">
      <c r="A29" s="139"/>
      <c r="B29" s="108"/>
      <c r="C29" s="99"/>
      <c r="D29" s="173">
        <v>3</v>
      </c>
      <c r="E29" s="132"/>
      <c r="F29" s="133"/>
      <c r="G29" s="40"/>
      <c r="H29" s="5"/>
      <c r="I29" s="8"/>
      <c r="J29" s="18"/>
      <c r="K29" s="5"/>
      <c r="L29" s="5"/>
      <c r="M29" s="8"/>
      <c r="N29" s="18"/>
      <c r="O29" s="1"/>
      <c r="P29" s="5"/>
      <c r="Q29" s="8"/>
      <c r="R29" s="18"/>
      <c r="S29" s="5"/>
      <c r="T29" s="5"/>
      <c r="U29" s="8"/>
      <c r="V29" s="18"/>
      <c r="W29" s="1"/>
      <c r="X29" s="5"/>
      <c r="Y29" s="8"/>
      <c r="Z29" s="18"/>
      <c r="AA29" s="1"/>
      <c r="AB29" s="5"/>
      <c r="AC29" s="8"/>
      <c r="AD29" s="18"/>
      <c r="AE29" s="60"/>
      <c r="AF29" s="33"/>
      <c r="AG29" s="32"/>
      <c r="AH29" s="61"/>
      <c r="AI29" s="58"/>
      <c r="AJ29" s="4"/>
      <c r="AK29" s="4"/>
      <c r="AL29" s="4"/>
    </row>
    <row r="30" spans="1:38" ht="15" customHeight="1" x14ac:dyDescent="0.25">
      <c r="A30" s="137"/>
      <c r="B30" s="108"/>
      <c r="C30" s="99"/>
      <c r="D30" s="174"/>
      <c r="E30" s="132"/>
      <c r="F30" s="133"/>
      <c r="G30" s="38"/>
      <c r="H30" s="6"/>
      <c r="I30" s="9"/>
      <c r="J30" s="18"/>
      <c r="K30" s="6"/>
      <c r="L30" s="6"/>
      <c r="M30" s="9"/>
      <c r="N30" s="18"/>
      <c r="O30" s="2"/>
      <c r="P30" s="6"/>
      <c r="Q30" s="9"/>
      <c r="R30" s="18"/>
      <c r="S30" s="6"/>
      <c r="T30" s="6"/>
      <c r="U30" s="9"/>
      <c r="V30" s="18"/>
      <c r="W30" s="2"/>
      <c r="X30" s="6"/>
      <c r="Y30" s="9"/>
      <c r="Z30" s="18"/>
      <c r="AA30" s="2"/>
      <c r="AB30" s="6"/>
      <c r="AC30" s="9"/>
      <c r="AD30" s="18"/>
      <c r="AE30" s="60"/>
      <c r="AF30" s="33"/>
      <c r="AG30" s="32"/>
      <c r="AH30" s="61"/>
      <c r="AI30" s="57" t="s">
        <v>11</v>
      </c>
      <c r="AJ30" s="4"/>
      <c r="AK30" s="4"/>
      <c r="AL30" s="4"/>
    </row>
    <row r="31" spans="1:38" ht="15" customHeight="1" x14ac:dyDescent="0.25">
      <c r="A31" s="138"/>
      <c r="B31" s="108"/>
      <c r="C31" s="99"/>
      <c r="D31" s="175"/>
      <c r="E31" s="132"/>
      <c r="F31" s="133"/>
      <c r="G31" s="39"/>
      <c r="H31" s="7"/>
      <c r="I31" s="10"/>
      <c r="J31" s="18"/>
      <c r="K31" s="7"/>
      <c r="L31" s="7"/>
      <c r="M31" s="10"/>
      <c r="N31" s="18"/>
      <c r="O31" s="3"/>
      <c r="P31" s="7"/>
      <c r="Q31" s="10"/>
      <c r="R31" s="18"/>
      <c r="S31" s="7"/>
      <c r="T31" s="7"/>
      <c r="U31" s="10"/>
      <c r="V31" s="18"/>
      <c r="W31" s="3"/>
      <c r="X31" s="7"/>
      <c r="Y31" s="10"/>
      <c r="Z31" s="18"/>
      <c r="AA31" s="3"/>
      <c r="AB31" s="7"/>
      <c r="AC31" s="10"/>
      <c r="AD31" s="18"/>
      <c r="AE31" s="60"/>
      <c r="AF31" s="33"/>
      <c r="AG31" s="32"/>
      <c r="AH31" s="61"/>
      <c r="AI31" s="57"/>
      <c r="AJ31" s="4"/>
      <c r="AK31" s="4"/>
      <c r="AL31" s="4"/>
    </row>
    <row r="32" spans="1:38" ht="15" customHeight="1" x14ac:dyDescent="0.25">
      <c r="A32" s="139"/>
      <c r="B32" s="108"/>
      <c r="C32" s="99"/>
      <c r="D32" s="173">
        <v>4</v>
      </c>
      <c r="E32" s="132"/>
      <c r="F32" s="133"/>
      <c r="G32" s="40"/>
      <c r="H32" s="5"/>
      <c r="I32" s="8"/>
      <c r="J32" s="18"/>
      <c r="K32" s="5"/>
      <c r="L32" s="5"/>
      <c r="M32" s="8"/>
      <c r="N32" s="18"/>
      <c r="O32" s="1"/>
      <c r="P32" s="5"/>
      <c r="Q32" s="8"/>
      <c r="R32" s="18"/>
      <c r="S32" s="5"/>
      <c r="T32" s="5"/>
      <c r="U32" s="8"/>
      <c r="V32" s="18"/>
      <c r="W32" s="1"/>
      <c r="X32" s="5"/>
      <c r="Y32" s="8"/>
      <c r="Z32" s="18"/>
      <c r="AA32" s="1"/>
      <c r="AB32" s="5"/>
      <c r="AC32" s="8"/>
      <c r="AD32" s="18"/>
      <c r="AE32" s="60"/>
      <c r="AF32" s="33"/>
      <c r="AG32" s="32"/>
      <c r="AH32" s="61"/>
      <c r="AI32" s="57"/>
      <c r="AJ32" s="4"/>
      <c r="AK32" s="4"/>
      <c r="AL32" s="4"/>
    </row>
    <row r="33" spans="1:38" ht="15" customHeight="1" x14ac:dyDescent="0.25">
      <c r="A33" s="137"/>
      <c r="B33" s="108"/>
      <c r="C33" s="99"/>
      <c r="D33" s="174"/>
      <c r="E33" s="132"/>
      <c r="F33" s="133"/>
      <c r="G33" s="38"/>
      <c r="H33" s="6"/>
      <c r="I33" s="9"/>
      <c r="J33" s="18"/>
      <c r="K33" s="6"/>
      <c r="L33" s="6"/>
      <c r="M33" s="9"/>
      <c r="N33" s="18"/>
      <c r="O33" s="2"/>
      <c r="P33" s="6"/>
      <c r="Q33" s="9"/>
      <c r="R33" s="18"/>
      <c r="S33" s="6"/>
      <c r="T33" s="6"/>
      <c r="U33" s="9"/>
      <c r="V33" s="18"/>
      <c r="W33" s="2"/>
      <c r="X33" s="6"/>
      <c r="Y33" s="9"/>
      <c r="Z33" s="18"/>
      <c r="AA33" s="2"/>
      <c r="AB33" s="6"/>
      <c r="AC33" s="9"/>
      <c r="AD33" s="18"/>
      <c r="AE33" s="60"/>
      <c r="AF33" s="33"/>
      <c r="AG33" s="32"/>
      <c r="AH33" s="61"/>
      <c r="AI33" s="57"/>
      <c r="AJ33" s="4"/>
      <c r="AK33" s="4"/>
      <c r="AL33" s="4"/>
    </row>
    <row r="34" spans="1:38" ht="15" customHeight="1" thickBot="1" x14ac:dyDescent="0.3">
      <c r="A34" s="138"/>
      <c r="B34" s="108"/>
      <c r="C34" s="99"/>
      <c r="D34" s="175"/>
      <c r="E34" s="132"/>
      <c r="F34" s="133"/>
      <c r="G34" s="39"/>
      <c r="H34" s="7"/>
      <c r="I34" s="10"/>
      <c r="J34" s="18"/>
      <c r="K34" s="7"/>
      <c r="L34" s="7"/>
      <c r="M34" s="10"/>
      <c r="N34" s="18"/>
      <c r="O34" s="3"/>
      <c r="P34" s="7"/>
      <c r="Q34" s="10"/>
      <c r="R34" s="18"/>
      <c r="S34" s="7"/>
      <c r="T34" s="7"/>
      <c r="U34" s="10"/>
      <c r="V34" s="18"/>
      <c r="W34" s="3"/>
      <c r="X34" s="7"/>
      <c r="Y34" s="10"/>
      <c r="Z34" s="18"/>
      <c r="AA34" s="3"/>
      <c r="AB34" s="7"/>
      <c r="AC34" s="10"/>
      <c r="AD34" s="18"/>
      <c r="AE34" s="60"/>
      <c r="AF34" s="33"/>
      <c r="AG34" s="32"/>
      <c r="AH34" s="61"/>
      <c r="AI34" s="81" t="s">
        <v>13</v>
      </c>
      <c r="AJ34" s="4"/>
      <c r="AK34" s="4"/>
      <c r="AL34" s="4"/>
    </row>
    <row r="35" spans="1:38" ht="15" customHeight="1" x14ac:dyDescent="0.25">
      <c r="A35" s="139"/>
      <c r="B35" s="108"/>
      <c r="C35" s="99"/>
      <c r="D35" s="173">
        <v>5</v>
      </c>
      <c r="E35" s="132"/>
      <c r="F35" s="133"/>
      <c r="G35" s="40"/>
      <c r="H35" s="5"/>
      <c r="I35" s="8"/>
      <c r="J35" s="18"/>
      <c r="K35" s="5"/>
      <c r="L35" s="5"/>
      <c r="M35" s="8"/>
      <c r="N35" s="18"/>
      <c r="O35" s="1"/>
      <c r="P35" s="5"/>
      <c r="Q35" s="8"/>
      <c r="R35" s="18"/>
      <c r="S35" s="5"/>
      <c r="T35" s="5"/>
      <c r="U35" s="8"/>
      <c r="V35" s="18"/>
      <c r="W35" s="1"/>
      <c r="X35" s="5"/>
      <c r="Y35" s="8"/>
      <c r="Z35" s="18"/>
      <c r="AA35" s="1"/>
      <c r="AB35" s="5"/>
      <c r="AC35" s="8"/>
      <c r="AD35" s="18"/>
      <c r="AE35" s="60"/>
      <c r="AF35" s="33"/>
      <c r="AG35" s="32"/>
      <c r="AH35" s="61"/>
      <c r="AI35" s="147"/>
      <c r="AJ35" s="4"/>
      <c r="AK35" s="4"/>
      <c r="AL35" s="4"/>
    </row>
    <row r="36" spans="1:38" ht="15" customHeight="1" x14ac:dyDescent="0.25">
      <c r="A36" s="137"/>
      <c r="B36" s="108"/>
      <c r="C36" s="99"/>
      <c r="D36" s="174"/>
      <c r="E36" s="132"/>
      <c r="F36" s="133"/>
      <c r="G36" s="38"/>
      <c r="H36" s="6"/>
      <c r="I36" s="9"/>
      <c r="J36" s="18"/>
      <c r="K36" s="6"/>
      <c r="L36" s="6"/>
      <c r="M36" s="9"/>
      <c r="N36" s="18"/>
      <c r="O36" s="2"/>
      <c r="P36" s="6"/>
      <c r="Q36" s="9"/>
      <c r="R36" s="18"/>
      <c r="S36" s="6"/>
      <c r="T36" s="6"/>
      <c r="U36" s="9"/>
      <c r="V36" s="18"/>
      <c r="W36" s="2"/>
      <c r="X36" s="6"/>
      <c r="Y36" s="9"/>
      <c r="Z36" s="18"/>
      <c r="AA36" s="2"/>
      <c r="AB36" s="6"/>
      <c r="AC36" s="9"/>
      <c r="AD36" s="18"/>
      <c r="AE36" s="60"/>
      <c r="AF36" s="33"/>
      <c r="AG36" s="32"/>
      <c r="AH36" s="61"/>
      <c r="AI36" s="148"/>
      <c r="AJ36" s="4"/>
      <c r="AK36" s="4"/>
      <c r="AL36" s="4"/>
    </row>
    <row r="37" spans="1:38" ht="15" customHeight="1" x14ac:dyDescent="0.25">
      <c r="A37" s="138"/>
      <c r="B37" s="108"/>
      <c r="C37" s="99"/>
      <c r="D37" s="175"/>
      <c r="E37" s="132"/>
      <c r="F37" s="133"/>
      <c r="G37" s="39"/>
      <c r="H37" s="7"/>
      <c r="I37" s="10"/>
      <c r="J37" s="18"/>
      <c r="K37" s="7"/>
      <c r="L37" s="7"/>
      <c r="M37" s="10"/>
      <c r="N37" s="18"/>
      <c r="O37" s="3"/>
      <c r="P37" s="7"/>
      <c r="Q37" s="10"/>
      <c r="R37" s="18"/>
      <c r="S37" s="7"/>
      <c r="T37" s="7"/>
      <c r="U37" s="10"/>
      <c r="V37" s="18"/>
      <c r="W37" s="3"/>
      <c r="X37" s="7"/>
      <c r="Y37" s="10"/>
      <c r="Z37" s="18"/>
      <c r="AA37" s="3"/>
      <c r="AB37" s="7"/>
      <c r="AC37" s="10"/>
      <c r="AD37" s="18"/>
      <c r="AE37" s="60"/>
      <c r="AF37" s="33"/>
      <c r="AG37" s="32"/>
      <c r="AH37" s="61"/>
      <c r="AI37" s="148"/>
      <c r="AJ37" s="4"/>
      <c r="AK37" s="4"/>
      <c r="AL37" s="4"/>
    </row>
    <row r="38" spans="1:38" ht="15" customHeight="1" x14ac:dyDescent="0.25">
      <c r="A38" s="139"/>
      <c r="B38" s="108"/>
      <c r="C38" s="99"/>
      <c r="D38" s="173">
        <v>6</v>
      </c>
      <c r="E38" s="132"/>
      <c r="F38" s="133"/>
      <c r="G38" s="40"/>
      <c r="H38" s="5"/>
      <c r="I38" s="8"/>
      <c r="J38" s="18"/>
      <c r="K38" s="5"/>
      <c r="L38" s="5"/>
      <c r="M38" s="8"/>
      <c r="N38" s="18"/>
      <c r="O38" s="1"/>
      <c r="P38" s="5"/>
      <c r="Q38" s="8"/>
      <c r="R38" s="18"/>
      <c r="S38" s="5"/>
      <c r="T38" s="5"/>
      <c r="U38" s="8"/>
      <c r="V38" s="18"/>
      <c r="W38" s="1"/>
      <c r="X38" s="5"/>
      <c r="Y38" s="8"/>
      <c r="Z38" s="18"/>
      <c r="AA38" s="1"/>
      <c r="AB38" s="5"/>
      <c r="AC38" s="8"/>
      <c r="AD38" s="18"/>
      <c r="AE38" s="60"/>
      <c r="AF38" s="33"/>
      <c r="AG38" s="32"/>
      <c r="AH38" s="61"/>
      <c r="AI38" s="148"/>
      <c r="AJ38" s="4"/>
      <c r="AK38" s="4"/>
      <c r="AL38" s="4"/>
    </row>
    <row r="39" spans="1:38" ht="15" customHeight="1" x14ac:dyDescent="0.25">
      <c r="A39" s="137"/>
      <c r="B39" s="108"/>
      <c r="C39" s="99"/>
      <c r="D39" s="176"/>
      <c r="E39" s="99"/>
      <c r="F39" s="133"/>
      <c r="G39" s="38"/>
      <c r="H39" s="6"/>
      <c r="I39" s="9"/>
      <c r="J39" s="18"/>
      <c r="K39" s="6"/>
      <c r="L39" s="6"/>
      <c r="M39" s="9"/>
      <c r="N39" s="18"/>
      <c r="O39" s="2"/>
      <c r="P39" s="6"/>
      <c r="Q39" s="9"/>
      <c r="R39" s="18"/>
      <c r="S39" s="6"/>
      <c r="T39" s="6"/>
      <c r="U39" s="9"/>
      <c r="V39" s="18"/>
      <c r="W39" s="2"/>
      <c r="X39" s="6"/>
      <c r="Y39" s="9"/>
      <c r="Z39" s="18"/>
      <c r="AA39" s="2"/>
      <c r="AB39" s="6"/>
      <c r="AC39" s="9"/>
      <c r="AD39" s="18"/>
      <c r="AE39" s="75"/>
      <c r="AF39" s="76"/>
      <c r="AG39" s="77"/>
      <c r="AH39" s="78"/>
      <c r="AI39" s="148"/>
      <c r="AJ39" s="4"/>
      <c r="AK39" s="4"/>
      <c r="AL39" s="4"/>
    </row>
    <row r="40" spans="1:38" ht="15" customHeight="1" thickBot="1" x14ac:dyDescent="0.3">
      <c r="A40" s="140"/>
      <c r="B40" s="115"/>
      <c r="C40" s="107"/>
      <c r="D40" s="176"/>
      <c r="E40" s="134"/>
      <c r="F40" s="133"/>
      <c r="G40" s="70"/>
      <c r="H40" s="71"/>
      <c r="I40" s="72"/>
      <c r="J40" s="73"/>
      <c r="K40" s="71"/>
      <c r="L40" s="71"/>
      <c r="M40" s="72"/>
      <c r="N40" s="73"/>
      <c r="O40" s="74"/>
      <c r="P40" s="71"/>
      <c r="Q40" s="72"/>
      <c r="R40" s="19"/>
      <c r="S40" s="71"/>
      <c r="T40" s="71"/>
      <c r="U40" s="72"/>
      <c r="V40" s="73"/>
      <c r="W40" s="74"/>
      <c r="X40" s="71"/>
      <c r="Y40" s="72"/>
      <c r="Z40" s="73"/>
      <c r="AA40" s="74"/>
      <c r="AB40" s="71"/>
      <c r="AC40" s="72"/>
      <c r="AD40" s="19"/>
      <c r="AE40" s="49"/>
      <c r="AF40" s="41"/>
      <c r="AG40" s="41"/>
      <c r="AH40" s="62"/>
      <c r="AI40" s="148"/>
      <c r="AJ40" s="4"/>
      <c r="AK40" s="4"/>
      <c r="AL40" s="4"/>
    </row>
    <row r="41" spans="1:38" ht="16.149999999999999" customHeight="1" thickBot="1" x14ac:dyDescent="0.3">
      <c r="A41" s="92"/>
      <c r="B41" s="98"/>
      <c r="C41" s="98"/>
      <c r="D41" s="150" t="s">
        <v>14</v>
      </c>
      <c r="E41" s="151"/>
      <c r="F41" s="152"/>
      <c r="G41" s="154"/>
      <c r="H41" s="155"/>
      <c r="I41" s="152"/>
      <c r="J41" s="79"/>
      <c r="K41" s="154"/>
      <c r="L41" s="155"/>
      <c r="M41" s="152"/>
      <c r="N41" s="79"/>
      <c r="O41" s="154"/>
      <c r="P41" s="155"/>
      <c r="Q41" s="152"/>
      <c r="R41" s="80"/>
      <c r="S41" s="154"/>
      <c r="T41" s="155"/>
      <c r="U41" s="152"/>
      <c r="V41" s="79"/>
      <c r="W41" s="154"/>
      <c r="X41" s="155"/>
      <c r="Y41" s="152"/>
      <c r="Z41" s="79"/>
      <c r="AA41" s="154"/>
      <c r="AB41" s="155"/>
      <c r="AC41" s="152"/>
      <c r="AD41" s="79"/>
      <c r="AE41" s="52"/>
      <c r="AF41" s="53"/>
      <c r="AG41" s="54"/>
      <c r="AH41" s="55"/>
      <c r="AI41" s="149"/>
      <c r="AJ41" s="4"/>
      <c r="AK41" s="4"/>
      <c r="AL41" s="4"/>
    </row>
    <row r="42" spans="1:38" ht="12" customHeight="1" x14ac:dyDescent="0.25">
      <c r="G42" s="50"/>
      <c r="H42" s="50"/>
      <c r="I42" s="50"/>
      <c r="J42" s="51"/>
      <c r="K42" s="4"/>
      <c r="L42" s="4"/>
      <c r="M42" s="4"/>
      <c r="N42" s="4"/>
      <c r="O42"/>
      <c r="P42"/>
      <c r="Q42"/>
    </row>
    <row r="43" spans="1:38" ht="12" customHeight="1" x14ac:dyDescent="0.25">
      <c r="G43" s="50"/>
      <c r="H43" s="50"/>
      <c r="I43" s="50"/>
      <c r="J43" s="51"/>
      <c r="K43" s="4"/>
      <c r="L43" s="4"/>
      <c r="M43" s="4"/>
      <c r="N43" s="4"/>
      <c r="O43"/>
      <c r="P43"/>
      <c r="Q43"/>
    </row>
    <row r="44" spans="1:38" ht="12" customHeight="1" x14ac:dyDescent="0.25">
      <c r="G44" s="50"/>
      <c r="H44" s="50"/>
      <c r="I44" s="50"/>
      <c r="J44" s="51"/>
      <c r="K44" s="4"/>
      <c r="L44" s="4"/>
      <c r="M44" s="4"/>
      <c r="N44" s="4"/>
      <c r="O44"/>
      <c r="P44"/>
      <c r="Q44"/>
    </row>
    <row r="45" spans="1:38" ht="12" customHeight="1" x14ac:dyDescent="0.25">
      <c r="G45" s="50"/>
      <c r="H45" s="50"/>
      <c r="I45" s="50"/>
      <c r="J45" s="51"/>
      <c r="K45" s="4"/>
      <c r="L45" s="4"/>
      <c r="M45" s="4"/>
      <c r="N45" s="4"/>
      <c r="O45"/>
      <c r="P45"/>
      <c r="Q45"/>
    </row>
    <row r="46" spans="1:38" ht="12" customHeight="1" x14ac:dyDescent="0.25">
      <c r="G46" s="50"/>
      <c r="H46" s="50"/>
      <c r="I46" s="50"/>
      <c r="J46" s="51"/>
      <c r="K46" s="4"/>
      <c r="L46" s="4"/>
      <c r="M46" s="4"/>
      <c r="N46" s="4"/>
      <c r="O46"/>
      <c r="P46"/>
      <c r="Q46"/>
    </row>
    <row r="47" spans="1:38" ht="12" customHeight="1" x14ac:dyDescent="0.25">
      <c r="G47" s="50"/>
      <c r="H47" s="50"/>
      <c r="I47" s="50"/>
      <c r="J47" s="51"/>
      <c r="K47" s="4"/>
      <c r="L47" s="4"/>
      <c r="M47" s="4"/>
      <c r="N47" s="4"/>
      <c r="O47"/>
      <c r="P47"/>
      <c r="Q47"/>
    </row>
    <row r="48" spans="1:38" ht="12" customHeight="1" x14ac:dyDescent="0.25">
      <c r="G48" s="50"/>
      <c r="H48" s="50"/>
      <c r="I48" s="50"/>
      <c r="J48" s="51"/>
      <c r="K48" s="4"/>
      <c r="L48" s="4"/>
      <c r="M48" s="4"/>
      <c r="N48" s="4"/>
      <c r="O48"/>
      <c r="P48"/>
      <c r="Q48"/>
    </row>
    <row r="49" spans="4:14" customFormat="1" ht="12" customHeight="1" x14ac:dyDescent="0.25">
      <c r="D49" s="128"/>
      <c r="E49" s="128"/>
      <c r="F49" s="4"/>
      <c r="G49" s="50"/>
      <c r="H49" s="50"/>
      <c r="I49" s="50"/>
      <c r="J49" s="51"/>
      <c r="K49" s="4"/>
      <c r="L49" s="4"/>
      <c r="M49" s="4"/>
      <c r="N49" s="4"/>
    </row>
    <row r="50" spans="4:14" customFormat="1" ht="12" customHeight="1" x14ac:dyDescent="0.25">
      <c r="D50" s="128"/>
      <c r="E50" s="128"/>
      <c r="F50" s="4"/>
      <c r="G50" s="50"/>
      <c r="H50" s="50"/>
      <c r="I50" s="50"/>
      <c r="J50" s="51"/>
      <c r="K50" s="4"/>
      <c r="L50" s="4"/>
      <c r="M50" s="4"/>
      <c r="N50" s="4"/>
    </row>
    <row r="51" spans="4:14" customFormat="1" ht="12" customHeight="1" x14ac:dyDescent="0.25">
      <c r="D51" s="128"/>
      <c r="E51" s="128"/>
      <c r="F51" s="4"/>
      <c r="G51" s="50"/>
      <c r="H51" s="50"/>
      <c r="I51" s="50"/>
      <c r="J51" s="51"/>
      <c r="K51" s="4"/>
      <c r="L51" s="4"/>
      <c r="M51" s="4"/>
      <c r="N51" s="4"/>
    </row>
    <row r="52" spans="4:14" customFormat="1" ht="12" customHeight="1" x14ac:dyDescent="0.25">
      <c r="D52" s="128"/>
      <c r="E52" s="128"/>
      <c r="F52" s="4"/>
      <c r="G52" s="50"/>
      <c r="H52" s="50"/>
      <c r="I52" s="50"/>
      <c r="J52" s="51"/>
      <c r="K52" s="4"/>
      <c r="L52" s="4"/>
      <c r="M52" s="4"/>
      <c r="N52" s="4"/>
    </row>
    <row r="53" spans="4:14" customFormat="1" ht="12" customHeight="1" x14ac:dyDescent="0.25">
      <c r="D53" s="128"/>
      <c r="E53" s="128"/>
      <c r="F53" s="4"/>
      <c r="G53" s="50"/>
      <c r="H53" s="50"/>
      <c r="I53" s="50"/>
      <c r="J53" s="51"/>
      <c r="K53" s="4"/>
      <c r="L53" s="4"/>
      <c r="M53" s="4"/>
      <c r="N53" s="4"/>
    </row>
    <row r="54" spans="4:14" customFormat="1" ht="12" customHeight="1" x14ac:dyDescent="0.25">
      <c r="D54" s="128"/>
      <c r="E54" s="128"/>
      <c r="F54" s="4"/>
      <c r="G54" s="50"/>
      <c r="H54" s="50"/>
      <c r="I54" s="50"/>
      <c r="J54" s="51"/>
      <c r="K54" s="4"/>
      <c r="L54" s="4"/>
      <c r="M54" s="4"/>
      <c r="N54" s="4"/>
    </row>
    <row r="55" spans="4:14" customFormat="1" ht="12" customHeight="1" x14ac:dyDescent="0.25">
      <c r="D55" s="128"/>
      <c r="E55" s="128"/>
      <c r="F55" s="4"/>
      <c r="G55" s="50"/>
      <c r="H55" s="50"/>
      <c r="I55" s="50"/>
      <c r="J55" s="51"/>
      <c r="K55" s="4"/>
      <c r="L55" s="4"/>
      <c r="M55" s="4"/>
      <c r="N55" s="4"/>
    </row>
    <row r="56" spans="4:14" customFormat="1" ht="12" customHeight="1" x14ac:dyDescent="0.25">
      <c r="D56" s="128"/>
      <c r="E56" s="128"/>
      <c r="F56" s="4"/>
      <c r="G56" s="50"/>
      <c r="H56" s="50"/>
      <c r="I56" s="50"/>
      <c r="J56" s="51"/>
      <c r="K56" s="4"/>
      <c r="L56" s="4"/>
      <c r="M56" s="4"/>
      <c r="N56" s="4"/>
    </row>
    <row r="57" spans="4:14" customFormat="1" ht="12" customHeight="1" x14ac:dyDescent="0.25">
      <c r="D57" s="128"/>
      <c r="E57" s="128"/>
      <c r="F57" s="4"/>
      <c r="G57" s="50"/>
      <c r="H57" s="50"/>
      <c r="I57" s="50"/>
      <c r="J57" s="51"/>
      <c r="K57" s="4"/>
      <c r="L57" s="4"/>
      <c r="M57" s="4"/>
      <c r="N57" s="4"/>
    </row>
    <row r="58" spans="4:14" customFormat="1" ht="12" customHeight="1" x14ac:dyDescent="0.25">
      <c r="D58" s="128"/>
      <c r="E58" s="128"/>
      <c r="F58" s="4"/>
      <c r="G58" s="50"/>
      <c r="H58" s="50"/>
      <c r="I58" s="50"/>
      <c r="J58" s="51"/>
      <c r="K58" s="4"/>
      <c r="L58" s="4"/>
      <c r="M58" s="4"/>
      <c r="N58" s="4"/>
    </row>
    <row r="59" spans="4:14" customFormat="1" x14ac:dyDescent="0.25">
      <c r="D59" s="128"/>
      <c r="E59" s="128"/>
      <c r="F59" s="4"/>
      <c r="G59" s="50"/>
      <c r="H59" s="50"/>
      <c r="I59" s="50"/>
      <c r="J59" s="51"/>
      <c r="K59" s="4"/>
      <c r="L59" s="4"/>
      <c r="M59" s="4"/>
      <c r="N59" s="4"/>
    </row>
    <row r="60" spans="4:14" customFormat="1" ht="12" customHeight="1" x14ac:dyDescent="0.25">
      <c r="D60" s="128"/>
      <c r="E60" s="128"/>
      <c r="F60" s="4"/>
      <c r="G60" s="50"/>
      <c r="H60" s="50"/>
      <c r="I60" s="50"/>
      <c r="J60" s="51"/>
      <c r="K60" s="4"/>
      <c r="L60" s="4"/>
      <c r="M60" s="4"/>
      <c r="N60" s="4"/>
    </row>
    <row r="61" spans="4:14" customFormat="1" ht="12" customHeight="1" x14ac:dyDescent="0.25">
      <c r="D61" s="128"/>
      <c r="E61" s="128"/>
      <c r="F61" s="4"/>
      <c r="G61" s="50"/>
      <c r="H61" s="50"/>
      <c r="I61" s="50"/>
      <c r="J61" s="51"/>
      <c r="K61" s="4"/>
      <c r="L61" s="4"/>
      <c r="M61" s="4"/>
      <c r="N61" s="4"/>
    </row>
    <row r="62" spans="4:14" customFormat="1" ht="12" customHeight="1" x14ac:dyDescent="0.25">
      <c r="D62" s="128"/>
      <c r="E62" s="128"/>
      <c r="F62" s="4"/>
      <c r="G62" s="50"/>
      <c r="H62" s="50"/>
      <c r="I62" s="50"/>
      <c r="J62" s="51"/>
      <c r="K62" s="4"/>
      <c r="L62" s="4"/>
      <c r="M62" s="4"/>
      <c r="N62" s="4"/>
    </row>
    <row r="63" spans="4:14" customFormat="1" ht="12" customHeight="1" x14ac:dyDescent="0.25">
      <c r="D63" s="128"/>
      <c r="E63" s="128"/>
      <c r="F63" s="4"/>
      <c r="G63" s="50"/>
      <c r="H63" s="50"/>
      <c r="I63" s="50"/>
      <c r="J63" s="51"/>
      <c r="K63" s="4"/>
      <c r="L63" s="4"/>
      <c r="M63" s="4"/>
      <c r="N63" s="4"/>
    </row>
    <row r="64" spans="4:14" customFormat="1" ht="12" customHeight="1" x14ac:dyDescent="0.25">
      <c r="D64" s="128"/>
      <c r="E64" s="128"/>
      <c r="F64" s="4"/>
      <c r="G64" s="50"/>
      <c r="H64" s="50"/>
      <c r="I64" s="50"/>
      <c r="J64" s="51"/>
      <c r="K64" s="4"/>
      <c r="L64" s="4"/>
      <c r="M64" s="4"/>
      <c r="N64" s="4"/>
    </row>
    <row r="65" spans="4:14" customFormat="1" ht="12" customHeight="1" x14ac:dyDescent="0.25">
      <c r="D65" s="128"/>
      <c r="E65" s="128"/>
      <c r="F65" s="4"/>
      <c r="G65" s="50"/>
      <c r="H65" s="50"/>
      <c r="I65" s="50"/>
      <c r="J65" s="51"/>
      <c r="K65" s="4"/>
      <c r="L65" s="4"/>
      <c r="M65" s="4"/>
      <c r="N65" s="4"/>
    </row>
    <row r="66" spans="4:14" customFormat="1" ht="12" customHeight="1" x14ac:dyDescent="0.25">
      <c r="D66" s="128"/>
      <c r="E66" s="128"/>
      <c r="F66" s="4"/>
      <c r="G66" s="50"/>
      <c r="H66" s="50"/>
      <c r="I66" s="50"/>
      <c r="J66" s="51"/>
      <c r="K66" s="4"/>
      <c r="L66" s="4"/>
      <c r="M66" s="4"/>
      <c r="N66" s="4"/>
    </row>
    <row r="67" spans="4:14" customFormat="1" ht="12" customHeight="1" x14ac:dyDescent="0.25">
      <c r="D67" s="128"/>
      <c r="E67" s="128"/>
      <c r="F67" s="4"/>
      <c r="G67" s="50"/>
      <c r="H67" s="50"/>
      <c r="I67" s="50"/>
      <c r="J67" s="51"/>
      <c r="K67" s="4"/>
      <c r="L67" s="4"/>
      <c r="M67" s="4"/>
      <c r="N67" s="4"/>
    </row>
    <row r="68" spans="4:14" customFormat="1" ht="12" customHeight="1" x14ac:dyDescent="0.25">
      <c r="D68" s="128"/>
      <c r="E68" s="128"/>
      <c r="F68" s="4"/>
      <c r="G68" s="50"/>
      <c r="H68" s="50"/>
      <c r="I68" s="50"/>
      <c r="J68" s="51"/>
      <c r="K68" s="4"/>
      <c r="L68" s="4"/>
      <c r="M68" s="4"/>
      <c r="N68" s="4"/>
    </row>
    <row r="69" spans="4:14" customFormat="1" ht="12" customHeight="1" x14ac:dyDescent="0.25">
      <c r="D69" s="128"/>
      <c r="E69" s="128"/>
      <c r="F69" s="4"/>
      <c r="G69" s="50"/>
      <c r="H69" s="50"/>
      <c r="I69" s="50"/>
      <c r="J69" s="51"/>
      <c r="K69" s="4"/>
      <c r="L69" s="4"/>
      <c r="M69" s="4"/>
      <c r="N69" s="4"/>
    </row>
    <row r="70" spans="4:14" customFormat="1" ht="12" customHeight="1" x14ac:dyDescent="0.25">
      <c r="D70" s="128"/>
      <c r="E70" s="128"/>
      <c r="F70" s="4"/>
      <c r="G70" s="50"/>
      <c r="H70" s="50"/>
      <c r="I70" s="50"/>
      <c r="J70" s="51"/>
      <c r="K70" s="4"/>
      <c r="L70" s="4"/>
      <c r="M70" s="4"/>
      <c r="N70" s="4"/>
    </row>
    <row r="71" spans="4:14" customFormat="1" ht="12" customHeight="1" x14ac:dyDescent="0.25">
      <c r="D71" s="128"/>
      <c r="E71" s="128"/>
      <c r="F71" s="4"/>
      <c r="G71" s="50"/>
      <c r="H71" s="50"/>
      <c r="I71" s="50"/>
      <c r="J71" s="51"/>
      <c r="K71" s="4"/>
      <c r="L71" s="4"/>
      <c r="M71" s="4"/>
      <c r="N71" s="4"/>
    </row>
    <row r="72" spans="4:14" customFormat="1" ht="12" customHeight="1" x14ac:dyDescent="0.25">
      <c r="D72" s="128"/>
      <c r="E72" s="128"/>
      <c r="F72" s="4"/>
      <c r="G72" s="50"/>
      <c r="H72" s="50"/>
      <c r="I72" s="50"/>
      <c r="J72" s="51"/>
      <c r="K72" s="4"/>
      <c r="L72" s="4"/>
      <c r="M72" s="4"/>
      <c r="N72" s="4"/>
    </row>
    <row r="73" spans="4:14" customFormat="1" ht="12" customHeight="1" x14ac:dyDescent="0.25">
      <c r="D73" s="128"/>
      <c r="E73" s="128"/>
      <c r="F73" s="4"/>
      <c r="G73" s="50"/>
      <c r="H73" s="50"/>
      <c r="I73" s="50"/>
      <c r="J73" s="51"/>
      <c r="K73" s="4"/>
      <c r="L73" s="4"/>
      <c r="M73" s="4"/>
      <c r="N73" s="4"/>
    </row>
    <row r="74" spans="4:14" customFormat="1" ht="12" customHeight="1" x14ac:dyDescent="0.25">
      <c r="D74" s="128"/>
      <c r="E74" s="128"/>
      <c r="F74" s="4"/>
      <c r="G74" s="50"/>
      <c r="H74" s="50"/>
      <c r="I74" s="50"/>
      <c r="J74" s="51"/>
      <c r="K74" s="4"/>
      <c r="L74" s="4"/>
      <c r="M74" s="4"/>
      <c r="N74" s="4"/>
    </row>
    <row r="75" spans="4:14" customFormat="1" ht="12" customHeight="1" x14ac:dyDescent="0.25">
      <c r="D75" s="128"/>
      <c r="E75" s="128"/>
      <c r="F75" s="4"/>
      <c r="G75" s="50"/>
      <c r="H75" s="50"/>
      <c r="I75" s="50"/>
      <c r="J75" s="51"/>
      <c r="K75" s="4"/>
      <c r="L75" s="4"/>
      <c r="M75" s="4"/>
      <c r="N75" s="4"/>
    </row>
    <row r="76" spans="4:14" customFormat="1" ht="12" customHeight="1" x14ac:dyDescent="0.25">
      <c r="D76" s="128"/>
      <c r="E76" s="128"/>
      <c r="F76" s="4"/>
      <c r="G76" s="50"/>
      <c r="H76" s="50"/>
      <c r="I76" s="50"/>
      <c r="J76" s="51"/>
      <c r="K76" s="4"/>
      <c r="L76" s="4"/>
      <c r="M76" s="4"/>
      <c r="N76" s="4"/>
    </row>
    <row r="77" spans="4:14" customFormat="1" ht="12" customHeight="1" x14ac:dyDescent="0.25">
      <c r="D77" s="128"/>
      <c r="E77" s="128"/>
      <c r="F77" s="4"/>
      <c r="G77" s="50"/>
      <c r="H77" s="50"/>
      <c r="I77" s="50"/>
      <c r="J77" s="51"/>
      <c r="K77" s="4"/>
      <c r="L77" s="4"/>
      <c r="M77" s="4"/>
      <c r="N77" s="4"/>
    </row>
    <row r="78" spans="4:14" customFormat="1" x14ac:dyDescent="0.25">
      <c r="D78" s="128"/>
      <c r="E78" s="128"/>
      <c r="F78" s="4"/>
      <c r="G78" s="50"/>
      <c r="H78" s="50"/>
      <c r="I78" s="50"/>
      <c r="J78" s="51"/>
      <c r="K78" s="4"/>
      <c r="L78" s="4"/>
      <c r="M78" s="4"/>
      <c r="N78" s="4"/>
    </row>
    <row r="79" spans="4:14" customFormat="1" ht="12" customHeight="1" x14ac:dyDescent="0.25">
      <c r="D79" s="128"/>
      <c r="E79" s="128"/>
      <c r="F79" s="4"/>
      <c r="G79" s="50"/>
      <c r="H79" s="50"/>
      <c r="I79" s="50"/>
      <c r="J79" s="51"/>
      <c r="K79" s="4"/>
      <c r="L79" s="4"/>
      <c r="M79" s="4"/>
      <c r="N79" s="4"/>
    </row>
    <row r="80" spans="4:14" customFormat="1" ht="12" customHeight="1" x14ac:dyDescent="0.25">
      <c r="D80" s="128"/>
      <c r="E80" s="128"/>
      <c r="F80" s="4"/>
      <c r="G80" s="50"/>
      <c r="H80" s="50"/>
      <c r="I80" s="50"/>
      <c r="J80" s="51"/>
      <c r="K80" s="4"/>
      <c r="L80" s="4"/>
      <c r="M80" s="4"/>
      <c r="N80" s="4"/>
    </row>
    <row r="81" spans="7:17" ht="12" customHeight="1" x14ac:dyDescent="0.25">
      <c r="G81" s="50"/>
      <c r="H81" s="50"/>
      <c r="I81" s="50"/>
      <c r="J81" s="51"/>
      <c r="K81" s="4"/>
      <c r="L81" s="4"/>
      <c r="M81" s="4"/>
      <c r="N81" s="4"/>
      <c r="O81"/>
      <c r="P81"/>
      <c r="Q81"/>
    </row>
    <row r="82" spans="7:17" ht="12" customHeight="1" x14ac:dyDescent="0.25">
      <c r="G82" s="50"/>
      <c r="H82" s="50"/>
      <c r="I82" s="50"/>
      <c r="J82" s="51"/>
      <c r="K82" s="4"/>
      <c r="L82" s="4"/>
      <c r="M82" s="4"/>
      <c r="N82" s="4"/>
      <c r="O82"/>
      <c r="P82"/>
      <c r="Q82"/>
    </row>
    <row r="83" spans="7:17" ht="12" customHeight="1" x14ac:dyDescent="0.25">
      <c r="G83" s="50"/>
      <c r="H83" s="50"/>
      <c r="I83" s="50"/>
      <c r="J83" s="51"/>
      <c r="K83" s="4"/>
      <c r="L83" s="4"/>
      <c r="M83" s="4"/>
      <c r="N83" s="4"/>
      <c r="O83"/>
      <c r="P83"/>
      <c r="Q83"/>
    </row>
    <row r="84" spans="7:17" ht="12" customHeight="1" x14ac:dyDescent="0.25">
      <c r="G84" s="50"/>
      <c r="H84" s="50"/>
      <c r="I84" s="50"/>
      <c r="J84" s="51"/>
      <c r="K84" s="4"/>
      <c r="L84" s="4"/>
      <c r="M84" s="4"/>
      <c r="N84" s="4"/>
      <c r="O84"/>
      <c r="P84"/>
      <c r="Q84"/>
    </row>
    <row r="85" spans="7:17" ht="12" customHeight="1" x14ac:dyDescent="0.25">
      <c r="G85" s="50"/>
      <c r="H85" s="50"/>
      <c r="I85" s="50"/>
      <c r="J85" s="51"/>
      <c r="K85" s="4"/>
      <c r="L85" s="4"/>
      <c r="M85" s="4"/>
      <c r="N85" s="4"/>
      <c r="O85"/>
      <c r="P85"/>
      <c r="Q85"/>
    </row>
    <row r="86" spans="7:17" ht="12" customHeight="1" x14ac:dyDescent="0.25">
      <c r="G86" s="50"/>
      <c r="H86" s="50"/>
      <c r="I86" s="50"/>
      <c r="J86" s="51"/>
      <c r="K86" s="4"/>
      <c r="L86" s="4"/>
      <c r="M86" s="4"/>
      <c r="N86" s="4"/>
      <c r="O86"/>
      <c r="P86"/>
      <c r="Q86"/>
    </row>
    <row r="87" spans="7:17" ht="12" customHeight="1" x14ac:dyDescent="0.25">
      <c r="G87" s="50"/>
      <c r="H87" s="50"/>
      <c r="I87" s="50"/>
      <c r="J87" s="51"/>
      <c r="K87" s="4"/>
      <c r="L87" s="4"/>
      <c r="M87" s="4"/>
      <c r="N87" s="4"/>
      <c r="O87"/>
      <c r="P87"/>
      <c r="Q87"/>
    </row>
    <row r="88" spans="7:17" ht="12" customHeight="1" x14ac:dyDescent="0.25">
      <c r="G88" s="50"/>
      <c r="H88" s="50"/>
      <c r="I88" s="50"/>
      <c r="J88" s="51"/>
      <c r="K88" s="4"/>
      <c r="L88" s="4"/>
      <c r="M88" s="4"/>
      <c r="N88" s="4"/>
      <c r="O88"/>
      <c r="P88"/>
      <c r="Q88"/>
    </row>
    <row r="89" spans="7:17" ht="12" customHeight="1" x14ac:dyDescent="0.25">
      <c r="G89" s="50"/>
      <c r="H89" s="50"/>
      <c r="I89" s="50"/>
      <c r="J89" s="51"/>
      <c r="K89" s="4"/>
      <c r="L89" s="4"/>
      <c r="M89" s="4"/>
      <c r="N89" s="4"/>
      <c r="O89"/>
      <c r="P89"/>
      <c r="Q89"/>
    </row>
    <row r="90" spans="7:17" ht="12" customHeight="1" x14ac:dyDescent="0.25">
      <c r="G90" s="50"/>
      <c r="H90" s="50"/>
      <c r="I90" s="50"/>
      <c r="J90" s="51"/>
      <c r="K90" s="4"/>
      <c r="L90" s="4"/>
      <c r="M90" s="4"/>
      <c r="N90" s="4"/>
      <c r="O90"/>
      <c r="P90"/>
      <c r="Q90"/>
    </row>
    <row r="91" spans="7:17" ht="12" customHeight="1" x14ac:dyDescent="0.25">
      <c r="G91" s="50"/>
      <c r="H91" s="50"/>
      <c r="I91" s="50"/>
      <c r="J91" s="51"/>
      <c r="K91" s="4"/>
      <c r="L91" s="4"/>
      <c r="M91" s="4"/>
      <c r="N91" s="4"/>
      <c r="O91"/>
      <c r="P91"/>
      <c r="Q91"/>
    </row>
    <row r="92" spans="7:17" ht="12" customHeight="1" x14ac:dyDescent="0.25">
      <c r="G92" s="50"/>
      <c r="H92" s="50"/>
      <c r="I92" s="50"/>
      <c r="J92" s="51"/>
      <c r="K92" s="4"/>
      <c r="L92" s="4"/>
      <c r="M92" s="4"/>
      <c r="N92" s="4"/>
      <c r="O92"/>
      <c r="P92"/>
      <c r="Q92"/>
    </row>
    <row r="93" spans="7:17" ht="12" customHeight="1" x14ac:dyDescent="0.25">
      <c r="G93" s="50"/>
      <c r="H93" s="50"/>
      <c r="I93" s="50"/>
      <c r="J93" s="51"/>
      <c r="K93" s="4"/>
      <c r="L93" s="4"/>
      <c r="M93" s="4"/>
      <c r="N93" s="4"/>
      <c r="O93"/>
      <c r="P93"/>
      <c r="Q93"/>
    </row>
    <row r="94" spans="7:17" ht="12" customHeight="1" x14ac:dyDescent="0.25">
      <c r="G94" s="50"/>
      <c r="H94" s="50"/>
      <c r="I94" s="50"/>
      <c r="J94" s="51"/>
      <c r="K94" s="4"/>
      <c r="L94" s="4"/>
      <c r="M94" s="4"/>
      <c r="N94" s="4"/>
      <c r="O94"/>
      <c r="P94"/>
      <c r="Q94"/>
    </row>
    <row r="95" spans="7:17" ht="12" customHeight="1" x14ac:dyDescent="0.25">
      <c r="G95" s="50"/>
      <c r="H95" s="50"/>
      <c r="I95" s="50"/>
      <c r="J95" s="51"/>
      <c r="K95" s="4"/>
      <c r="L95" s="4"/>
      <c r="M95" s="4"/>
      <c r="N95" s="4"/>
      <c r="O95"/>
      <c r="P95"/>
      <c r="Q95"/>
    </row>
    <row r="96" spans="7:17" ht="12" customHeight="1" x14ac:dyDescent="0.25">
      <c r="G96" s="50"/>
      <c r="H96" s="50"/>
      <c r="I96" s="50"/>
      <c r="J96" s="51"/>
      <c r="K96" s="4"/>
      <c r="L96" s="4"/>
      <c r="M96" s="4"/>
      <c r="N96" s="4"/>
    </row>
    <row r="97" spans="7:14" ht="12" customHeight="1" x14ac:dyDescent="0.25">
      <c r="G97" s="50"/>
      <c r="H97" s="50"/>
      <c r="I97" s="50"/>
      <c r="J97" s="51"/>
      <c r="K97" s="4"/>
      <c r="L97" s="4"/>
      <c r="M97" s="4"/>
      <c r="N97" s="4"/>
    </row>
    <row r="98" spans="7:14" ht="12" customHeight="1" x14ac:dyDescent="0.25">
      <c r="G98" s="50"/>
      <c r="H98" s="50"/>
      <c r="I98" s="50"/>
      <c r="J98" s="51"/>
      <c r="K98" s="4"/>
      <c r="L98" s="4"/>
      <c r="M98" s="4"/>
      <c r="N98" s="4"/>
    </row>
    <row r="99" spans="7:14" ht="12" customHeight="1" x14ac:dyDescent="0.25">
      <c r="G99" s="50"/>
      <c r="H99" s="50"/>
      <c r="I99" s="50"/>
      <c r="J99" s="51"/>
      <c r="K99" s="4"/>
      <c r="L99" s="4"/>
      <c r="M99" s="4"/>
      <c r="N99" s="4"/>
    </row>
    <row r="100" spans="7:14" ht="12" customHeight="1" x14ac:dyDescent="0.25">
      <c r="G100" s="50"/>
      <c r="H100" s="50"/>
      <c r="I100" s="50"/>
      <c r="J100" s="51"/>
      <c r="K100" s="4"/>
      <c r="L100" s="4"/>
      <c r="M100" s="4"/>
      <c r="N100" s="4"/>
    </row>
    <row r="101" spans="7:14" ht="12" customHeight="1" x14ac:dyDescent="0.25">
      <c r="G101" s="50"/>
      <c r="H101" s="50"/>
      <c r="I101" s="50"/>
      <c r="J101" s="51"/>
      <c r="K101" s="4"/>
      <c r="L101" s="4"/>
      <c r="M101" s="4"/>
      <c r="N101" s="4"/>
    </row>
    <row r="102" spans="7:14" ht="12" customHeight="1" x14ac:dyDescent="0.25">
      <c r="G102" s="50"/>
      <c r="H102" s="50"/>
      <c r="I102" s="50"/>
      <c r="J102" s="51"/>
      <c r="K102" s="4"/>
      <c r="L102" s="4"/>
      <c r="M102" s="4"/>
      <c r="N102" s="4"/>
    </row>
    <row r="103" spans="7:14" ht="12" customHeight="1" x14ac:dyDescent="0.25">
      <c r="G103" s="50"/>
      <c r="H103" s="50"/>
      <c r="I103" s="50"/>
      <c r="J103" s="51"/>
      <c r="K103" s="4"/>
      <c r="L103" s="4"/>
      <c r="M103" s="4"/>
      <c r="N103" s="4"/>
    </row>
    <row r="104" spans="7:14" ht="12" customHeight="1" x14ac:dyDescent="0.25">
      <c r="G104" s="50"/>
      <c r="H104" s="50"/>
      <c r="I104" s="50"/>
      <c r="J104" s="51"/>
      <c r="K104" s="4"/>
      <c r="L104" s="4"/>
      <c r="M104" s="4"/>
      <c r="N104" s="4"/>
    </row>
    <row r="105" spans="7:14" ht="12" customHeight="1" x14ac:dyDescent="0.25">
      <c r="G105" s="50"/>
      <c r="H105" s="50"/>
      <c r="I105" s="50"/>
      <c r="J105" s="51"/>
      <c r="K105" s="4"/>
      <c r="L105" s="4"/>
      <c r="M105" s="4"/>
      <c r="N105" s="4"/>
    </row>
    <row r="106" spans="7:14" ht="12" customHeight="1" x14ac:dyDescent="0.25">
      <c r="G106" s="50"/>
      <c r="H106" s="50"/>
      <c r="I106" s="50"/>
      <c r="J106" s="51"/>
      <c r="K106" s="4"/>
      <c r="L106" s="4"/>
      <c r="M106" s="4"/>
      <c r="N106" s="4"/>
    </row>
    <row r="107" spans="7:14" ht="12" customHeight="1" x14ac:dyDescent="0.25">
      <c r="G107" s="50"/>
      <c r="H107" s="50"/>
      <c r="I107" s="50"/>
      <c r="J107" s="51"/>
      <c r="K107" s="4"/>
      <c r="L107" s="4"/>
      <c r="M107" s="4"/>
      <c r="N107" s="4"/>
    </row>
    <row r="108" spans="7:14" ht="12" customHeight="1" x14ac:dyDescent="0.25">
      <c r="G108" s="50"/>
      <c r="H108" s="50"/>
      <c r="I108" s="50"/>
      <c r="J108" s="51"/>
      <c r="K108" s="4"/>
      <c r="L108" s="4"/>
      <c r="M108" s="4"/>
      <c r="N108" s="4"/>
    </row>
    <row r="109" spans="7:14" ht="12" customHeight="1" x14ac:dyDescent="0.25">
      <c r="G109" s="50"/>
      <c r="H109" s="50"/>
      <c r="I109" s="50"/>
      <c r="J109" s="51"/>
      <c r="K109" s="4"/>
      <c r="L109" s="4"/>
      <c r="M109" s="4"/>
      <c r="N109" s="4"/>
    </row>
    <row r="110" spans="7:14" ht="12" customHeight="1" x14ac:dyDescent="0.25">
      <c r="G110" s="50"/>
      <c r="H110" s="50"/>
      <c r="I110" s="50"/>
      <c r="J110" s="51"/>
      <c r="K110" s="4"/>
      <c r="L110" s="4"/>
      <c r="M110" s="4"/>
      <c r="N110" s="4"/>
    </row>
    <row r="111" spans="7:14" ht="12" customHeight="1" x14ac:dyDescent="0.25">
      <c r="G111" s="50"/>
      <c r="H111" s="50"/>
      <c r="I111" s="50"/>
      <c r="J111" s="51"/>
      <c r="K111" s="4"/>
      <c r="L111" s="4"/>
      <c r="M111" s="4"/>
      <c r="N111" s="4"/>
    </row>
    <row r="112" spans="7:14" ht="12" customHeight="1" x14ac:dyDescent="0.25">
      <c r="G112" s="50"/>
      <c r="H112" s="50"/>
      <c r="I112" s="50"/>
      <c r="J112" s="51"/>
      <c r="K112" s="4"/>
      <c r="L112" s="4"/>
      <c r="M112" s="4"/>
      <c r="N112" s="4"/>
    </row>
    <row r="113" spans="7:14" ht="12" customHeight="1" x14ac:dyDescent="0.25">
      <c r="G113" s="50"/>
      <c r="H113" s="50"/>
      <c r="I113" s="50"/>
      <c r="J113" s="51"/>
      <c r="K113" s="4"/>
      <c r="L113" s="4"/>
      <c r="M113" s="4"/>
      <c r="N113" s="4"/>
    </row>
    <row r="114" spans="7:14" ht="12" customHeight="1" x14ac:dyDescent="0.25">
      <c r="G114" s="50"/>
      <c r="H114" s="50"/>
      <c r="I114" s="50"/>
      <c r="J114" s="51"/>
      <c r="K114" s="4"/>
      <c r="L114" s="4"/>
      <c r="M114" s="4"/>
      <c r="N114" s="4"/>
    </row>
    <row r="115" spans="7:14" ht="12" customHeight="1" x14ac:dyDescent="0.25">
      <c r="G115" s="50"/>
      <c r="H115" s="50"/>
      <c r="I115" s="50"/>
      <c r="J115" s="51"/>
      <c r="K115" s="4"/>
      <c r="L115" s="4"/>
      <c r="M115" s="4"/>
      <c r="N115" s="4"/>
    </row>
    <row r="116" spans="7:14" ht="12" customHeight="1" x14ac:dyDescent="0.25">
      <c r="G116" s="50"/>
      <c r="H116" s="50"/>
      <c r="I116" s="50"/>
      <c r="J116" s="51"/>
      <c r="K116" s="4"/>
      <c r="L116" s="4"/>
      <c r="M116" s="4"/>
      <c r="N116" s="4"/>
    </row>
    <row r="117" spans="7:14" ht="12" customHeight="1" x14ac:dyDescent="0.25">
      <c r="G117" s="50"/>
      <c r="H117" s="50"/>
      <c r="I117" s="50"/>
      <c r="J117" s="51"/>
      <c r="K117" s="4"/>
      <c r="L117" s="4"/>
      <c r="M117" s="4"/>
      <c r="N117" s="4"/>
    </row>
    <row r="118" spans="7:14" ht="12" customHeight="1" x14ac:dyDescent="0.25">
      <c r="G118" s="50"/>
      <c r="H118" s="50"/>
      <c r="I118" s="50"/>
      <c r="J118" s="51"/>
      <c r="K118" s="4"/>
      <c r="L118" s="4"/>
      <c r="M118" s="4"/>
      <c r="N118" s="4"/>
    </row>
    <row r="119" spans="7:14" ht="12" customHeight="1" x14ac:dyDescent="0.25">
      <c r="G119" s="50"/>
      <c r="H119" s="50"/>
      <c r="I119" s="50"/>
      <c r="J119" s="51"/>
      <c r="K119" s="4"/>
      <c r="L119" s="4"/>
      <c r="M119" s="4"/>
      <c r="N119" s="4"/>
    </row>
    <row r="120" spans="7:14" ht="12" customHeight="1" x14ac:dyDescent="0.25">
      <c r="G120" s="50"/>
      <c r="H120" s="50"/>
      <c r="I120" s="50"/>
      <c r="J120" s="51"/>
      <c r="K120" s="4"/>
      <c r="L120" s="4"/>
      <c r="M120" s="4"/>
      <c r="N120" s="4"/>
    </row>
    <row r="121" spans="7:14" ht="12" customHeight="1" x14ac:dyDescent="0.25">
      <c r="G121" s="50"/>
      <c r="H121" s="50"/>
      <c r="I121" s="50"/>
      <c r="J121" s="51"/>
      <c r="K121" s="4"/>
      <c r="L121" s="4"/>
      <c r="M121" s="4"/>
      <c r="N121" s="4"/>
    </row>
    <row r="122" spans="7:14" ht="12" customHeight="1" x14ac:dyDescent="0.25">
      <c r="G122" s="50"/>
      <c r="H122" s="50"/>
      <c r="I122" s="50"/>
      <c r="J122" s="51"/>
      <c r="K122" s="4"/>
      <c r="L122" s="4"/>
      <c r="M122" s="4"/>
      <c r="N122" s="4"/>
    </row>
    <row r="123" spans="7:14" ht="12" customHeight="1" x14ac:dyDescent="0.25">
      <c r="G123" s="50"/>
      <c r="H123" s="50"/>
      <c r="I123" s="50"/>
      <c r="J123" s="51"/>
      <c r="K123" s="4"/>
      <c r="L123" s="4"/>
      <c r="M123" s="4"/>
      <c r="N123" s="4"/>
    </row>
    <row r="124" spans="7:14" ht="12" customHeight="1" x14ac:dyDescent="0.25">
      <c r="G124" s="50"/>
      <c r="H124" s="50"/>
      <c r="I124" s="50"/>
      <c r="J124" s="51"/>
      <c r="K124" s="4"/>
      <c r="L124" s="4"/>
      <c r="M124" s="4"/>
      <c r="N124" s="4"/>
    </row>
    <row r="125" spans="7:14" ht="12" customHeight="1" x14ac:dyDescent="0.25">
      <c r="G125" s="50"/>
      <c r="H125" s="50"/>
      <c r="I125" s="50"/>
      <c r="J125" s="51"/>
      <c r="K125" s="4"/>
      <c r="L125" s="4"/>
      <c r="M125" s="4"/>
      <c r="N125" s="4"/>
    </row>
    <row r="126" spans="7:14" ht="12" customHeight="1" x14ac:dyDescent="0.25">
      <c r="G126" s="50"/>
      <c r="H126" s="50"/>
      <c r="I126" s="50"/>
      <c r="J126" s="51"/>
      <c r="K126" s="4"/>
      <c r="L126" s="4"/>
      <c r="M126" s="4"/>
      <c r="N126" s="4"/>
    </row>
    <row r="127" spans="7:14" ht="12" customHeight="1" x14ac:dyDescent="0.25">
      <c r="G127" s="50"/>
      <c r="H127" s="50"/>
      <c r="I127" s="50"/>
      <c r="J127" s="51"/>
      <c r="K127" s="4"/>
      <c r="L127" s="4"/>
      <c r="M127" s="4"/>
      <c r="N127" s="4"/>
    </row>
    <row r="128" spans="7:14" ht="12" customHeight="1" x14ac:dyDescent="0.25">
      <c r="G128" s="50"/>
      <c r="H128" s="50"/>
      <c r="I128" s="50"/>
      <c r="J128" s="51"/>
      <c r="K128" s="4"/>
      <c r="L128" s="4"/>
      <c r="M128" s="4"/>
      <c r="N128" s="4"/>
    </row>
    <row r="129" spans="7:14" ht="12" customHeight="1" x14ac:dyDescent="0.25">
      <c r="G129" s="50"/>
      <c r="H129" s="50"/>
      <c r="I129" s="50"/>
      <c r="J129" s="51"/>
      <c r="K129" s="4"/>
      <c r="L129" s="4"/>
      <c r="M129" s="4"/>
      <c r="N129" s="4"/>
    </row>
    <row r="130" spans="7:14" ht="12" customHeight="1" x14ac:dyDescent="0.25">
      <c r="G130" s="50"/>
      <c r="H130" s="50"/>
      <c r="I130" s="50"/>
      <c r="J130" s="51"/>
      <c r="K130" s="4"/>
      <c r="L130" s="4"/>
      <c r="M130" s="4"/>
      <c r="N130" s="4"/>
    </row>
    <row r="131" spans="7:14" ht="12" customHeight="1" x14ac:dyDescent="0.25">
      <c r="G131" s="50"/>
      <c r="H131" s="50"/>
      <c r="I131" s="50"/>
      <c r="J131" s="51"/>
      <c r="K131" s="4"/>
      <c r="L131" s="4"/>
      <c r="M131" s="4"/>
      <c r="N131" s="4"/>
    </row>
    <row r="132" spans="7:14" ht="12" customHeight="1" x14ac:dyDescent="0.25">
      <c r="G132" s="50"/>
      <c r="H132" s="50"/>
      <c r="I132" s="50"/>
      <c r="J132" s="51"/>
      <c r="K132" s="4"/>
      <c r="L132" s="4"/>
      <c r="M132" s="4"/>
      <c r="N132" s="4"/>
    </row>
    <row r="133" spans="7:14" ht="12" customHeight="1" x14ac:dyDescent="0.25">
      <c r="G133" s="50"/>
      <c r="H133" s="50"/>
      <c r="I133" s="50"/>
      <c r="J133" s="51"/>
      <c r="K133" s="4"/>
      <c r="L133" s="4"/>
      <c r="M133" s="4"/>
      <c r="N133" s="4"/>
    </row>
    <row r="134" spans="7:14" ht="12" customHeight="1" x14ac:dyDescent="0.25">
      <c r="G134" s="50"/>
      <c r="H134" s="50"/>
      <c r="I134" s="50"/>
      <c r="J134" s="51"/>
      <c r="K134" s="4"/>
      <c r="L134" s="4"/>
      <c r="M134" s="4"/>
      <c r="N134" s="4"/>
    </row>
    <row r="135" spans="7:14" ht="12" customHeight="1" x14ac:dyDescent="0.25">
      <c r="G135" s="50"/>
      <c r="H135" s="50"/>
      <c r="I135" s="50"/>
      <c r="J135" s="51"/>
      <c r="K135" s="4"/>
      <c r="L135" s="4"/>
      <c r="M135" s="4"/>
      <c r="N135" s="4"/>
    </row>
    <row r="136" spans="7:14" ht="12" customHeight="1" x14ac:dyDescent="0.25">
      <c r="G136" s="50"/>
      <c r="H136" s="50"/>
      <c r="I136" s="50"/>
      <c r="J136" s="51"/>
      <c r="K136" s="4"/>
      <c r="L136" s="4"/>
      <c r="M136" s="4"/>
      <c r="N136" s="4"/>
    </row>
    <row r="137" spans="7:14" ht="12" customHeight="1" x14ac:dyDescent="0.25">
      <c r="G137" s="50"/>
      <c r="H137" s="50"/>
      <c r="I137" s="50"/>
      <c r="J137" s="51"/>
      <c r="K137" s="4"/>
      <c r="L137" s="4"/>
      <c r="M137" s="4"/>
      <c r="N137" s="4"/>
    </row>
    <row r="138" spans="7:14" ht="12" customHeight="1" x14ac:dyDescent="0.25">
      <c r="G138" s="50"/>
      <c r="H138" s="50"/>
      <c r="I138" s="50"/>
      <c r="J138" s="51"/>
      <c r="K138" s="4"/>
      <c r="L138" s="4"/>
      <c r="M138" s="4"/>
      <c r="N138" s="4"/>
    </row>
    <row r="139" spans="7:14" ht="12" customHeight="1" x14ac:dyDescent="0.25">
      <c r="G139" s="50"/>
      <c r="H139" s="50"/>
      <c r="I139" s="50"/>
      <c r="J139" s="51"/>
      <c r="K139" s="4"/>
      <c r="L139" s="4"/>
      <c r="M139" s="4"/>
      <c r="N139" s="4"/>
    </row>
    <row r="140" spans="7:14" ht="12" customHeight="1" x14ac:dyDescent="0.25">
      <c r="G140" s="50"/>
      <c r="H140" s="50"/>
      <c r="I140" s="50"/>
      <c r="J140" s="51"/>
      <c r="K140" s="4"/>
      <c r="L140" s="4"/>
      <c r="M140" s="4"/>
      <c r="N140" s="4"/>
    </row>
    <row r="141" spans="7:14" ht="12" customHeight="1" x14ac:dyDescent="0.25">
      <c r="G141" s="50"/>
      <c r="H141" s="50"/>
      <c r="I141" s="50"/>
      <c r="J141" s="51"/>
      <c r="K141" s="4"/>
      <c r="L141" s="4"/>
      <c r="M141" s="4"/>
      <c r="N141" s="4"/>
    </row>
    <row r="142" spans="7:14" ht="12" customHeight="1" x14ac:dyDescent="0.25">
      <c r="G142" s="50"/>
      <c r="H142" s="50"/>
      <c r="I142" s="50"/>
      <c r="J142" s="51"/>
      <c r="K142" s="4"/>
      <c r="L142" s="4"/>
      <c r="M142" s="4"/>
      <c r="N142" s="4"/>
    </row>
    <row r="143" spans="7:14" ht="12" customHeight="1" x14ac:dyDescent="0.25">
      <c r="G143" s="50"/>
      <c r="H143" s="50"/>
      <c r="I143" s="50"/>
      <c r="J143" s="51"/>
      <c r="K143" s="4"/>
      <c r="L143" s="4"/>
      <c r="M143" s="4"/>
      <c r="N143" s="4"/>
    </row>
    <row r="144" spans="7:14" ht="12" customHeight="1" x14ac:dyDescent="0.25">
      <c r="G144" s="50"/>
      <c r="H144" s="50"/>
      <c r="I144" s="50"/>
      <c r="J144" s="51"/>
      <c r="K144" s="4"/>
      <c r="L144" s="4"/>
      <c r="M144" s="4"/>
      <c r="N144" s="4"/>
    </row>
    <row r="145" spans="7:14" ht="12" customHeight="1" x14ac:dyDescent="0.25">
      <c r="G145" s="50"/>
      <c r="H145" s="50"/>
      <c r="I145" s="50"/>
      <c r="J145" s="51"/>
      <c r="K145" s="4"/>
      <c r="L145" s="4"/>
      <c r="M145" s="4"/>
      <c r="N145" s="4"/>
    </row>
    <row r="146" spans="7:14" ht="12" customHeight="1" x14ac:dyDescent="0.25">
      <c r="G146" s="50"/>
      <c r="H146" s="50"/>
      <c r="I146" s="50"/>
      <c r="J146" s="51"/>
      <c r="K146" s="4"/>
      <c r="L146" s="4"/>
      <c r="M146" s="4"/>
      <c r="N146" s="4"/>
    </row>
    <row r="147" spans="7:14" ht="12" customHeight="1" x14ac:dyDescent="0.25">
      <c r="G147" s="50"/>
      <c r="H147" s="50"/>
      <c r="I147" s="50"/>
      <c r="J147" s="51"/>
      <c r="K147" s="4"/>
      <c r="L147" s="4"/>
      <c r="M147" s="4"/>
      <c r="N147" s="4"/>
    </row>
    <row r="148" spans="7:14" ht="12" customHeight="1" x14ac:dyDescent="0.25">
      <c r="G148" s="50"/>
      <c r="H148" s="50"/>
      <c r="I148" s="50"/>
      <c r="J148" s="51"/>
      <c r="K148" s="4"/>
      <c r="L148" s="4"/>
      <c r="M148" s="4"/>
      <c r="N148" s="4"/>
    </row>
    <row r="149" spans="7:14" ht="12" customHeight="1" x14ac:dyDescent="0.25">
      <c r="G149" s="50"/>
      <c r="H149" s="50"/>
      <c r="I149" s="50"/>
      <c r="J149" s="51"/>
      <c r="K149" s="4"/>
      <c r="L149" s="4"/>
      <c r="M149" s="4"/>
      <c r="N149" s="4"/>
    </row>
    <row r="150" spans="7:14" ht="12" customHeight="1" x14ac:dyDescent="0.25">
      <c r="G150" s="50"/>
      <c r="H150" s="50"/>
      <c r="I150" s="50"/>
      <c r="J150" s="51"/>
      <c r="K150" s="4"/>
      <c r="L150" s="4"/>
      <c r="M150" s="4"/>
      <c r="N150" s="4"/>
    </row>
    <row r="151" spans="7:14" ht="12" customHeight="1" x14ac:dyDescent="0.25">
      <c r="G151" s="50"/>
      <c r="H151" s="50"/>
      <c r="I151" s="50"/>
      <c r="J151" s="51"/>
      <c r="K151" s="4"/>
      <c r="L151" s="4"/>
      <c r="M151" s="4"/>
      <c r="N151" s="4"/>
    </row>
    <row r="152" spans="7:14" ht="12" customHeight="1" x14ac:dyDescent="0.25">
      <c r="G152" s="50"/>
      <c r="H152" s="50"/>
      <c r="I152" s="50"/>
      <c r="J152" s="51"/>
      <c r="K152" s="4"/>
      <c r="L152" s="4"/>
      <c r="M152" s="4"/>
      <c r="N152" s="4"/>
    </row>
    <row r="153" spans="7:14" ht="12" customHeight="1" x14ac:dyDescent="0.25">
      <c r="G153" s="50"/>
      <c r="H153" s="50"/>
      <c r="I153" s="50"/>
      <c r="J153" s="51"/>
      <c r="K153" s="4"/>
      <c r="L153" s="4"/>
      <c r="M153" s="4"/>
      <c r="N153" s="4"/>
    </row>
    <row r="154" spans="7:14" ht="12" customHeight="1" x14ac:dyDescent="0.25">
      <c r="G154" s="50"/>
      <c r="H154" s="50"/>
      <c r="I154" s="50"/>
      <c r="J154" s="51"/>
      <c r="K154" s="4"/>
      <c r="L154" s="4"/>
      <c r="M154" s="4"/>
      <c r="N154" s="4"/>
    </row>
    <row r="155" spans="7:14" ht="12" customHeight="1" x14ac:dyDescent="0.25">
      <c r="G155" s="50"/>
      <c r="H155" s="50"/>
      <c r="I155" s="50"/>
      <c r="J155" s="51"/>
      <c r="K155" s="4"/>
      <c r="L155" s="4"/>
      <c r="M155" s="4"/>
      <c r="N155" s="4"/>
    </row>
    <row r="156" spans="7:14" ht="12" customHeight="1" x14ac:dyDescent="0.25">
      <c r="G156" s="50"/>
      <c r="H156" s="50"/>
      <c r="I156" s="50"/>
      <c r="J156" s="51"/>
      <c r="K156" s="4"/>
      <c r="L156" s="4"/>
      <c r="M156" s="4"/>
      <c r="N156" s="4"/>
    </row>
    <row r="157" spans="7:14" ht="12" customHeight="1" x14ac:dyDescent="0.25">
      <c r="G157" s="50"/>
      <c r="H157" s="50"/>
      <c r="I157" s="50"/>
      <c r="J157" s="51"/>
      <c r="K157" s="4"/>
      <c r="L157" s="4"/>
      <c r="M157" s="4"/>
      <c r="N157" s="4"/>
    </row>
    <row r="158" spans="7:14" ht="12" customHeight="1" x14ac:dyDescent="0.25">
      <c r="G158" s="50"/>
      <c r="H158" s="50"/>
      <c r="I158" s="50"/>
      <c r="J158" s="51"/>
      <c r="K158" s="4"/>
      <c r="L158" s="4"/>
      <c r="M158" s="4"/>
      <c r="N158" s="4"/>
    </row>
    <row r="159" spans="7:14" ht="12" customHeight="1" x14ac:dyDescent="0.25">
      <c r="G159" s="50"/>
      <c r="H159" s="50"/>
      <c r="I159" s="50"/>
      <c r="J159" s="51"/>
      <c r="K159" s="4"/>
      <c r="L159" s="4"/>
      <c r="M159" s="4"/>
      <c r="N159" s="4"/>
    </row>
    <row r="160" spans="7:14" ht="12" customHeight="1" x14ac:dyDescent="0.25">
      <c r="G160" s="50"/>
      <c r="H160" s="50"/>
      <c r="I160" s="50"/>
      <c r="J160" s="51"/>
      <c r="K160" s="4"/>
      <c r="L160" s="4"/>
      <c r="M160" s="4"/>
      <c r="N160" s="4"/>
    </row>
    <row r="161" spans="7:14" ht="12" customHeight="1" x14ac:dyDescent="0.25">
      <c r="G161" s="50"/>
      <c r="H161" s="50"/>
      <c r="I161" s="50"/>
      <c r="J161" s="51"/>
      <c r="K161" s="4"/>
      <c r="L161" s="4"/>
      <c r="M161" s="4"/>
      <c r="N161" s="4"/>
    </row>
    <row r="162" spans="7:14" ht="12" customHeight="1" x14ac:dyDescent="0.25">
      <c r="G162" s="50"/>
      <c r="H162" s="50"/>
      <c r="I162" s="50"/>
      <c r="J162" s="51"/>
      <c r="K162" s="4"/>
      <c r="L162" s="4"/>
      <c r="M162" s="4"/>
      <c r="N162" s="4"/>
    </row>
    <row r="163" spans="7:14" ht="12" customHeight="1" x14ac:dyDescent="0.25">
      <c r="G163" s="50"/>
      <c r="H163" s="50"/>
      <c r="I163" s="50"/>
      <c r="J163" s="51"/>
      <c r="K163" s="4"/>
      <c r="L163" s="4"/>
      <c r="M163" s="4"/>
      <c r="N163" s="4"/>
    </row>
    <row r="164" spans="7:14" ht="12" customHeight="1" x14ac:dyDescent="0.25">
      <c r="G164" s="50"/>
      <c r="H164" s="50"/>
      <c r="I164" s="50"/>
      <c r="J164" s="51"/>
      <c r="K164" s="4"/>
      <c r="L164" s="4"/>
      <c r="M164" s="4"/>
      <c r="N164" s="4"/>
    </row>
    <row r="165" spans="7:14" ht="12" customHeight="1" x14ac:dyDescent="0.25">
      <c r="G165" s="50"/>
      <c r="H165" s="50"/>
      <c r="I165" s="50"/>
      <c r="J165" s="51"/>
      <c r="K165" s="4"/>
      <c r="L165" s="4"/>
      <c r="M165" s="4"/>
      <c r="N165" s="4"/>
    </row>
    <row r="166" spans="7:14" ht="12" customHeight="1" x14ac:dyDescent="0.25">
      <c r="G166" s="50"/>
      <c r="H166" s="50"/>
      <c r="I166" s="50"/>
      <c r="J166" s="51"/>
      <c r="K166" s="4"/>
      <c r="L166" s="4"/>
      <c r="M166" s="4"/>
      <c r="N166" s="4"/>
    </row>
    <row r="167" spans="7:14" ht="12" customHeight="1" x14ac:dyDescent="0.25">
      <c r="G167" s="50"/>
      <c r="H167" s="50"/>
      <c r="I167" s="50"/>
      <c r="J167" s="51"/>
      <c r="K167" s="4"/>
      <c r="L167" s="4"/>
      <c r="M167" s="4"/>
      <c r="N167" s="4"/>
    </row>
    <row r="168" spans="7:14" ht="12" customHeight="1" x14ac:dyDescent="0.25">
      <c r="G168" s="50"/>
      <c r="H168" s="50"/>
      <c r="I168" s="50"/>
      <c r="J168" s="51"/>
      <c r="K168" s="4"/>
      <c r="L168" s="4"/>
      <c r="M168" s="4"/>
      <c r="N168" s="4"/>
    </row>
    <row r="169" spans="7:14" ht="12" customHeight="1" x14ac:dyDescent="0.25">
      <c r="G169" s="50"/>
      <c r="H169" s="50"/>
      <c r="I169" s="50"/>
      <c r="J169" s="51"/>
      <c r="K169" s="4"/>
      <c r="L169" s="4"/>
      <c r="M169" s="4"/>
      <c r="N169" s="4"/>
    </row>
    <row r="170" spans="7:14" ht="12" customHeight="1" x14ac:dyDescent="0.25">
      <c r="G170" s="50"/>
      <c r="H170" s="50"/>
      <c r="I170" s="50"/>
      <c r="J170" s="51"/>
      <c r="K170" s="4"/>
      <c r="L170" s="4"/>
      <c r="M170" s="4"/>
      <c r="N170" s="4"/>
    </row>
    <row r="171" spans="7:14" ht="12" customHeight="1" x14ac:dyDescent="0.25">
      <c r="G171" s="50"/>
      <c r="H171" s="50"/>
      <c r="I171" s="50"/>
      <c r="J171" s="51"/>
      <c r="K171" s="4"/>
      <c r="L171" s="4"/>
      <c r="M171" s="4"/>
      <c r="N171" s="4"/>
    </row>
    <row r="172" spans="7:14" ht="12" customHeight="1" x14ac:dyDescent="0.25">
      <c r="G172" s="50"/>
      <c r="H172" s="50"/>
      <c r="I172" s="50"/>
      <c r="J172" s="51"/>
      <c r="K172" s="4"/>
      <c r="L172" s="4"/>
      <c r="M172" s="4"/>
      <c r="N172" s="4"/>
    </row>
    <row r="173" spans="7:14" ht="12" customHeight="1" x14ac:dyDescent="0.25">
      <c r="G173" s="50"/>
      <c r="H173" s="50"/>
      <c r="I173" s="50"/>
      <c r="J173" s="51"/>
      <c r="K173" s="4"/>
      <c r="L173" s="4"/>
      <c r="M173" s="4"/>
      <c r="N173" s="4"/>
    </row>
    <row r="174" spans="7:14" ht="12" customHeight="1" x14ac:dyDescent="0.25">
      <c r="G174" s="50"/>
      <c r="H174" s="50"/>
      <c r="I174" s="50"/>
      <c r="J174" s="51"/>
      <c r="K174" s="4"/>
      <c r="L174" s="4"/>
      <c r="M174" s="4"/>
      <c r="N174" s="4"/>
    </row>
    <row r="175" spans="7:14" ht="12" customHeight="1" x14ac:dyDescent="0.25">
      <c r="G175" s="50"/>
      <c r="H175" s="50"/>
      <c r="I175" s="50"/>
      <c r="J175" s="51"/>
      <c r="K175" s="4"/>
      <c r="L175" s="4"/>
      <c r="M175" s="4"/>
      <c r="N175" s="4"/>
    </row>
    <row r="176" spans="7:14" ht="12" customHeight="1" x14ac:dyDescent="0.25">
      <c r="G176" s="50"/>
      <c r="H176" s="50"/>
      <c r="I176" s="50"/>
      <c r="J176" s="51"/>
      <c r="K176" s="4"/>
      <c r="L176" s="4"/>
      <c r="M176" s="4"/>
      <c r="N176" s="4"/>
    </row>
    <row r="177" spans="7:14" ht="12" customHeight="1" x14ac:dyDescent="0.25">
      <c r="G177" s="50"/>
      <c r="H177" s="50"/>
      <c r="I177" s="50"/>
      <c r="J177" s="51"/>
      <c r="K177" s="4"/>
      <c r="L177" s="4"/>
      <c r="M177" s="4"/>
      <c r="N177" s="4"/>
    </row>
    <row r="178" spans="7:14" ht="12" customHeight="1" x14ac:dyDescent="0.25">
      <c r="G178" s="50"/>
      <c r="H178" s="50"/>
      <c r="I178" s="50"/>
      <c r="J178" s="51"/>
      <c r="K178" s="4"/>
      <c r="L178" s="4"/>
      <c r="M178" s="4"/>
      <c r="N178" s="4"/>
    </row>
    <row r="179" spans="7:14" ht="12" customHeight="1" x14ac:dyDescent="0.25">
      <c r="G179" s="50"/>
      <c r="H179" s="50"/>
      <c r="I179" s="50"/>
      <c r="J179" s="51"/>
      <c r="K179" s="4"/>
      <c r="L179" s="4"/>
      <c r="M179" s="4"/>
      <c r="N179" s="4"/>
    </row>
    <row r="180" spans="7:14" ht="12" customHeight="1" x14ac:dyDescent="0.25">
      <c r="G180" s="50"/>
      <c r="H180" s="50"/>
      <c r="I180" s="50"/>
      <c r="J180" s="51"/>
      <c r="K180" s="4"/>
      <c r="L180" s="4"/>
      <c r="M180" s="4"/>
      <c r="N180" s="4"/>
    </row>
    <row r="181" spans="7:14" ht="12" customHeight="1" x14ac:dyDescent="0.25">
      <c r="G181" s="50"/>
      <c r="H181" s="50"/>
      <c r="I181" s="50"/>
      <c r="J181" s="51"/>
      <c r="K181" s="4"/>
      <c r="L181" s="4"/>
      <c r="M181" s="4"/>
      <c r="N181" s="4"/>
    </row>
    <row r="182" spans="7:14" ht="12" customHeight="1" x14ac:dyDescent="0.25">
      <c r="G182" s="50"/>
      <c r="H182" s="50"/>
      <c r="I182" s="50"/>
      <c r="J182" s="51"/>
      <c r="K182" s="4"/>
      <c r="L182" s="4"/>
      <c r="M182" s="4"/>
      <c r="N182" s="4"/>
    </row>
    <row r="183" spans="7:14" ht="12" customHeight="1" x14ac:dyDescent="0.25">
      <c r="G183" s="50"/>
      <c r="H183" s="50"/>
      <c r="I183" s="50"/>
      <c r="J183" s="51"/>
      <c r="K183" s="4"/>
      <c r="L183" s="4"/>
      <c r="M183" s="4"/>
      <c r="N183" s="4"/>
    </row>
    <row r="184" spans="7:14" ht="12" customHeight="1" x14ac:dyDescent="0.25">
      <c r="G184" s="50"/>
      <c r="H184" s="50"/>
      <c r="I184" s="50"/>
      <c r="J184" s="51"/>
      <c r="K184" s="4"/>
      <c r="L184" s="4"/>
      <c r="M184" s="4"/>
      <c r="N184" s="4"/>
    </row>
    <row r="185" spans="7:14" ht="12" customHeight="1" x14ac:dyDescent="0.25">
      <c r="G185" s="50"/>
      <c r="H185" s="50"/>
      <c r="I185" s="50"/>
      <c r="J185" s="51"/>
      <c r="K185" s="4"/>
      <c r="L185" s="4"/>
      <c r="M185" s="4"/>
      <c r="N185" s="4"/>
    </row>
    <row r="186" spans="7:14" ht="12" customHeight="1" x14ac:dyDescent="0.25">
      <c r="G186" s="50"/>
      <c r="H186" s="50"/>
      <c r="I186" s="50"/>
      <c r="J186" s="51"/>
      <c r="K186" s="4"/>
      <c r="L186" s="4"/>
      <c r="M186" s="4"/>
      <c r="N186" s="4"/>
    </row>
    <row r="187" spans="7:14" ht="12" customHeight="1" x14ac:dyDescent="0.25">
      <c r="G187" s="50"/>
      <c r="H187" s="50"/>
      <c r="I187" s="50"/>
      <c r="J187" s="51"/>
      <c r="K187" s="4"/>
      <c r="L187" s="4"/>
      <c r="M187" s="4"/>
      <c r="N187" s="4"/>
    </row>
    <row r="188" spans="7:14" ht="12" customHeight="1" x14ac:dyDescent="0.25">
      <c r="G188" s="50"/>
      <c r="H188" s="50"/>
      <c r="I188" s="50"/>
      <c r="J188" s="51"/>
      <c r="K188" s="4"/>
      <c r="L188" s="4"/>
      <c r="M188" s="4"/>
      <c r="N188" s="4"/>
    </row>
    <row r="189" spans="7:14" ht="12" customHeight="1" x14ac:dyDescent="0.25">
      <c r="G189" s="50"/>
      <c r="H189" s="50"/>
      <c r="I189" s="50"/>
      <c r="J189" s="51"/>
      <c r="K189" s="4"/>
      <c r="L189" s="4"/>
      <c r="M189" s="4"/>
      <c r="N189" s="4"/>
    </row>
    <row r="190" spans="7:14" ht="12" customHeight="1" x14ac:dyDescent="0.25">
      <c r="G190" s="50"/>
      <c r="H190" s="50"/>
      <c r="I190" s="50"/>
      <c r="J190" s="51"/>
      <c r="K190" s="4"/>
      <c r="L190" s="4"/>
      <c r="M190" s="4"/>
      <c r="N190" s="4"/>
    </row>
    <row r="191" spans="7:14" ht="12" customHeight="1" x14ac:dyDescent="0.25">
      <c r="G191" s="50"/>
      <c r="H191" s="50"/>
      <c r="I191" s="50"/>
      <c r="J191" s="51"/>
      <c r="K191" s="4"/>
      <c r="L191" s="4"/>
      <c r="M191" s="4"/>
      <c r="N191" s="4"/>
    </row>
    <row r="192" spans="7:14" ht="12" customHeight="1" x14ac:dyDescent="0.25">
      <c r="G192" s="50"/>
      <c r="H192" s="50"/>
      <c r="I192" s="50"/>
      <c r="J192" s="51"/>
      <c r="K192" s="4"/>
      <c r="L192" s="4"/>
      <c r="M192" s="4"/>
      <c r="N192" s="4"/>
    </row>
    <row r="193" spans="7:14" ht="12" customHeight="1" x14ac:dyDescent="0.25">
      <c r="G193" s="50"/>
      <c r="H193" s="50"/>
      <c r="I193" s="50"/>
      <c r="J193" s="51"/>
      <c r="K193" s="4"/>
      <c r="L193" s="4"/>
      <c r="M193" s="4"/>
      <c r="N193" s="4"/>
    </row>
    <row r="194" spans="7:14" ht="12" customHeight="1" x14ac:dyDescent="0.25">
      <c r="G194" s="50"/>
      <c r="H194" s="50"/>
      <c r="I194" s="50"/>
      <c r="J194" s="51"/>
      <c r="K194" s="4"/>
      <c r="L194" s="4"/>
      <c r="M194" s="4"/>
      <c r="N194" s="4"/>
    </row>
    <row r="195" spans="7:14" ht="12" customHeight="1" x14ac:dyDescent="0.25">
      <c r="G195" s="50"/>
      <c r="H195" s="50"/>
      <c r="I195" s="50"/>
      <c r="J195" s="51"/>
      <c r="K195" s="4"/>
      <c r="L195" s="4"/>
      <c r="M195" s="4"/>
      <c r="N195" s="4"/>
    </row>
    <row r="196" spans="7:14" ht="12" customHeight="1" x14ac:dyDescent="0.25">
      <c r="G196" s="50"/>
      <c r="H196" s="50"/>
      <c r="I196" s="50"/>
      <c r="J196" s="51"/>
      <c r="K196" s="4"/>
      <c r="L196" s="4"/>
      <c r="M196" s="4"/>
      <c r="N196" s="4"/>
    </row>
    <row r="197" spans="7:14" ht="12" customHeight="1" x14ac:dyDescent="0.25">
      <c r="G197" s="50"/>
      <c r="H197" s="50"/>
      <c r="I197" s="50"/>
      <c r="J197" s="51"/>
      <c r="K197" s="4"/>
      <c r="L197" s="4"/>
      <c r="M197" s="4"/>
      <c r="N197" s="4"/>
    </row>
    <row r="198" spans="7:14" ht="12" customHeight="1" x14ac:dyDescent="0.25">
      <c r="G198" s="50"/>
      <c r="H198" s="50"/>
      <c r="I198" s="50"/>
      <c r="J198" s="51"/>
      <c r="K198" s="4"/>
      <c r="L198" s="4"/>
      <c r="M198" s="4"/>
      <c r="N198" s="4"/>
    </row>
    <row r="199" spans="7:14" ht="12" customHeight="1" x14ac:dyDescent="0.25">
      <c r="G199" s="50"/>
      <c r="H199" s="50"/>
      <c r="I199" s="50"/>
      <c r="J199" s="51"/>
      <c r="K199" s="4"/>
      <c r="L199" s="4"/>
      <c r="M199" s="4"/>
      <c r="N199" s="4"/>
    </row>
    <row r="200" spans="7:14" ht="12" customHeight="1" x14ac:dyDescent="0.25">
      <c r="G200" s="50"/>
      <c r="H200" s="50"/>
      <c r="I200" s="50"/>
      <c r="J200" s="51"/>
      <c r="K200" s="4"/>
      <c r="L200" s="4"/>
      <c r="M200" s="4"/>
      <c r="N200" s="4"/>
    </row>
    <row r="201" spans="7:14" ht="12" customHeight="1" x14ac:dyDescent="0.25">
      <c r="G201" s="50"/>
      <c r="H201" s="50"/>
      <c r="I201" s="50"/>
      <c r="J201" s="51"/>
      <c r="K201" s="4"/>
      <c r="L201" s="4"/>
      <c r="M201" s="4"/>
      <c r="N201" s="4"/>
    </row>
    <row r="202" spans="7:14" ht="12" customHeight="1" x14ac:dyDescent="0.25">
      <c r="G202" s="50"/>
      <c r="H202" s="50"/>
      <c r="I202" s="50"/>
      <c r="J202" s="51"/>
      <c r="K202" s="4"/>
      <c r="L202" s="4"/>
      <c r="M202" s="4"/>
      <c r="N202" s="4"/>
    </row>
    <row r="203" spans="7:14" ht="12" customHeight="1" x14ac:dyDescent="0.25">
      <c r="G203" s="50"/>
      <c r="H203" s="50"/>
      <c r="I203" s="50"/>
      <c r="J203" s="51"/>
      <c r="K203" s="4"/>
      <c r="L203" s="4"/>
      <c r="M203" s="4"/>
      <c r="N203" s="4"/>
    </row>
    <row r="204" spans="7:14" ht="12" customHeight="1" x14ac:dyDescent="0.25">
      <c r="G204" s="50"/>
      <c r="H204" s="50"/>
      <c r="I204" s="50"/>
      <c r="J204" s="51"/>
      <c r="K204" s="4"/>
      <c r="L204" s="4"/>
      <c r="M204" s="4"/>
      <c r="N204" s="4"/>
    </row>
    <row r="205" spans="7:14" ht="12" customHeight="1" x14ac:dyDescent="0.25">
      <c r="G205" s="50"/>
      <c r="H205" s="50"/>
      <c r="I205" s="50"/>
      <c r="J205" s="51"/>
      <c r="K205" s="4"/>
      <c r="L205" s="4"/>
      <c r="M205" s="4"/>
      <c r="N205" s="4"/>
    </row>
    <row r="206" spans="7:14" ht="12" customHeight="1" x14ac:dyDescent="0.25">
      <c r="G206" s="50"/>
      <c r="H206" s="50"/>
      <c r="I206" s="50"/>
      <c r="J206" s="51"/>
      <c r="K206" s="4"/>
      <c r="L206" s="4"/>
      <c r="M206" s="4"/>
      <c r="N206" s="4"/>
    </row>
    <row r="207" spans="7:14" ht="12" customHeight="1" x14ac:dyDescent="0.25">
      <c r="G207" s="50"/>
      <c r="H207" s="50"/>
      <c r="I207" s="50"/>
      <c r="J207" s="51"/>
      <c r="K207" s="4"/>
      <c r="L207" s="4"/>
      <c r="M207" s="4"/>
      <c r="N207" s="4"/>
    </row>
    <row r="208" spans="7:14" ht="12" customHeight="1" x14ac:dyDescent="0.25">
      <c r="G208" s="50"/>
      <c r="H208" s="50"/>
      <c r="I208" s="50"/>
      <c r="J208" s="51"/>
      <c r="K208" s="4"/>
      <c r="L208" s="4"/>
      <c r="M208" s="4"/>
      <c r="N208" s="4"/>
    </row>
    <row r="209" spans="7:14" ht="12" customHeight="1" x14ac:dyDescent="0.25">
      <c r="G209" s="50"/>
      <c r="H209" s="50"/>
      <c r="I209" s="50"/>
      <c r="J209" s="51"/>
      <c r="K209" s="4"/>
      <c r="L209" s="4"/>
      <c r="M209" s="4"/>
      <c r="N209" s="4"/>
    </row>
    <row r="210" spans="7:14" ht="12" customHeight="1" x14ac:dyDescent="0.25">
      <c r="G210" s="50"/>
      <c r="H210" s="50"/>
      <c r="I210" s="50"/>
      <c r="J210" s="51"/>
      <c r="K210" s="4"/>
      <c r="L210" s="4"/>
      <c r="M210" s="4"/>
      <c r="N210" s="4"/>
    </row>
    <row r="211" spans="7:14" ht="12" customHeight="1" x14ac:dyDescent="0.25">
      <c r="G211" s="50"/>
      <c r="H211" s="50"/>
      <c r="I211" s="50"/>
      <c r="J211" s="51"/>
      <c r="K211" s="4"/>
      <c r="L211" s="4"/>
      <c r="M211" s="4"/>
      <c r="N211" s="4"/>
    </row>
    <row r="212" spans="7:14" ht="12" customHeight="1" x14ac:dyDescent="0.25">
      <c r="G212" s="50"/>
      <c r="H212" s="50"/>
      <c r="I212" s="50"/>
      <c r="J212" s="51"/>
      <c r="K212" s="4"/>
      <c r="L212" s="4"/>
      <c r="M212" s="4"/>
      <c r="N212" s="4"/>
    </row>
    <row r="213" spans="7:14" ht="12" customHeight="1" x14ac:dyDescent="0.25">
      <c r="G213" s="50"/>
      <c r="H213" s="50"/>
      <c r="I213" s="50"/>
      <c r="J213" s="51"/>
      <c r="K213" s="4"/>
      <c r="L213" s="4"/>
      <c r="M213" s="4"/>
      <c r="N213" s="4"/>
    </row>
    <row r="214" spans="7:14" ht="12" customHeight="1" x14ac:dyDescent="0.25">
      <c r="G214" s="50"/>
      <c r="H214" s="50"/>
      <c r="I214" s="50"/>
      <c r="J214" s="51"/>
      <c r="K214" s="4"/>
      <c r="L214" s="4"/>
      <c r="M214" s="4"/>
      <c r="N214" s="4"/>
    </row>
    <row r="215" spans="7:14" ht="12" customHeight="1" x14ac:dyDescent="0.25">
      <c r="G215" s="50"/>
      <c r="H215" s="50"/>
      <c r="I215" s="50"/>
      <c r="J215" s="51"/>
      <c r="K215" s="4"/>
      <c r="L215" s="4"/>
      <c r="M215" s="4"/>
      <c r="N215" s="4"/>
    </row>
    <row r="216" spans="7:14" ht="12" customHeight="1" x14ac:dyDescent="0.25">
      <c r="G216" s="50"/>
      <c r="H216" s="50"/>
      <c r="I216" s="50"/>
      <c r="J216" s="51"/>
      <c r="K216" s="4"/>
      <c r="L216" s="4"/>
      <c r="M216" s="4"/>
      <c r="N216" s="4"/>
    </row>
    <row r="217" spans="7:14" ht="12" customHeight="1" x14ac:dyDescent="0.25">
      <c r="G217" s="50"/>
      <c r="H217" s="50"/>
      <c r="I217" s="50"/>
      <c r="J217" s="51"/>
      <c r="K217" s="4"/>
      <c r="L217" s="4"/>
      <c r="M217" s="4"/>
      <c r="N217" s="4"/>
    </row>
    <row r="218" spans="7:14" ht="12" customHeight="1" x14ac:dyDescent="0.25">
      <c r="G218" s="50"/>
      <c r="H218" s="50"/>
      <c r="I218" s="50"/>
      <c r="J218" s="51"/>
      <c r="K218" s="4"/>
      <c r="L218" s="4"/>
      <c r="M218" s="4"/>
      <c r="N218" s="4"/>
    </row>
    <row r="219" spans="7:14" ht="12" customHeight="1" x14ac:dyDescent="0.25">
      <c r="G219" s="50"/>
      <c r="H219" s="50"/>
      <c r="I219" s="50"/>
      <c r="J219" s="51"/>
      <c r="K219" s="4"/>
      <c r="L219" s="4"/>
      <c r="M219" s="4"/>
      <c r="N219" s="4"/>
    </row>
    <row r="220" spans="7:14" ht="12" customHeight="1" x14ac:dyDescent="0.25">
      <c r="G220" s="50"/>
      <c r="H220" s="50"/>
      <c r="I220" s="50"/>
      <c r="J220" s="51"/>
      <c r="K220" s="4"/>
      <c r="L220" s="4"/>
      <c r="M220" s="4"/>
      <c r="N220" s="4"/>
    </row>
    <row r="221" spans="7:14" ht="12" customHeight="1" x14ac:dyDescent="0.25">
      <c r="G221" s="50"/>
      <c r="H221" s="50"/>
      <c r="I221" s="50"/>
      <c r="J221" s="51"/>
      <c r="K221" s="4"/>
      <c r="L221" s="4"/>
      <c r="M221" s="4"/>
      <c r="N221" s="4"/>
    </row>
    <row r="222" spans="7:14" ht="12" customHeight="1" x14ac:dyDescent="0.25">
      <c r="G222" s="50"/>
      <c r="H222" s="50"/>
      <c r="I222" s="50"/>
      <c r="J222" s="51"/>
      <c r="K222" s="4"/>
      <c r="L222" s="4"/>
      <c r="M222" s="4"/>
      <c r="N222" s="4"/>
    </row>
    <row r="223" spans="7:14" ht="12" customHeight="1" x14ac:dyDescent="0.25">
      <c r="G223" s="50"/>
      <c r="H223" s="50"/>
      <c r="I223" s="50"/>
      <c r="J223" s="51"/>
      <c r="K223" s="4"/>
      <c r="L223" s="4"/>
      <c r="M223" s="4"/>
      <c r="N223" s="4"/>
    </row>
    <row r="224" spans="7:14" ht="12" customHeight="1" x14ac:dyDescent="0.25">
      <c r="G224" s="50"/>
      <c r="H224" s="50"/>
      <c r="I224" s="50"/>
      <c r="J224" s="51"/>
      <c r="K224" s="4"/>
      <c r="L224" s="4"/>
      <c r="M224" s="4"/>
      <c r="N224" s="4"/>
    </row>
    <row r="225" spans="7:14" ht="12" customHeight="1" x14ac:dyDescent="0.25">
      <c r="G225" s="50"/>
      <c r="H225" s="50"/>
      <c r="I225" s="50"/>
      <c r="J225" s="51"/>
      <c r="K225" s="4"/>
      <c r="L225" s="4"/>
      <c r="M225" s="4"/>
      <c r="N225" s="4"/>
    </row>
    <row r="226" spans="7:14" ht="12" customHeight="1" x14ac:dyDescent="0.25">
      <c r="G226" s="50"/>
      <c r="H226" s="50"/>
      <c r="I226" s="50"/>
      <c r="J226" s="51"/>
      <c r="K226" s="4"/>
      <c r="L226" s="4"/>
      <c r="M226" s="4"/>
      <c r="N226" s="4"/>
    </row>
    <row r="227" spans="7:14" ht="12" customHeight="1" x14ac:dyDescent="0.25">
      <c r="G227" s="50"/>
      <c r="H227" s="50"/>
      <c r="I227" s="50"/>
      <c r="J227" s="51"/>
      <c r="K227" s="4"/>
      <c r="L227" s="4"/>
      <c r="M227" s="4"/>
      <c r="N227" s="4"/>
    </row>
    <row r="228" spans="7:14" ht="12" customHeight="1" x14ac:dyDescent="0.25">
      <c r="G228" s="50"/>
      <c r="H228" s="50"/>
      <c r="I228" s="50"/>
      <c r="J228" s="51"/>
      <c r="K228" s="4"/>
      <c r="L228" s="4"/>
      <c r="M228" s="4"/>
      <c r="N228" s="4"/>
    </row>
    <row r="229" spans="7:14" ht="12" customHeight="1" x14ac:dyDescent="0.25">
      <c r="G229" s="50"/>
      <c r="H229" s="50"/>
      <c r="I229" s="50"/>
      <c r="J229" s="51"/>
      <c r="K229" s="4"/>
      <c r="L229" s="4"/>
      <c r="M229" s="4"/>
      <c r="N229" s="4"/>
    </row>
    <row r="230" spans="7:14" ht="12" customHeight="1" x14ac:dyDescent="0.25">
      <c r="G230" s="50"/>
      <c r="H230" s="50"/>
      <c r="I230" s="50"/>
      <c r="J230" s="51"/>
      <c r="K230" s="4"/>
      <c r="L230" s="4"/>
      <c r="M230" s="4"/>
      <c r="N230" s="4"/>
    </row>
    <row r="231" spans="7:14" ht="12" customHeight="1" x14ac:dyDescent="0.25">
      <c r="G231" s="50"/>
      <c r="H231" s="50"/>
      <c r="I231" s="50"/>
      <c r="J231" s="51"/>
      <c r="K231" s="4"/>
      <c r="L231" s="4"/>
      <c r="M231" s="4"/>
      <c r="N231" s="4"/>
    </row>
    <row r="232" spans="7:14" ht="12" customHeight="1" x14ac:dyDescent="0.25">
      <c r="G232" s="50"/>
      <c r="H232" s="50"/>
      <c r="I232" s="50"/>
      <c r="J232" s="51"/>
      <c r="K232" s="4"/>
      <c r="L232" s="4"/>
      <c r="M232" s="4"/>
      <c r="N232" s="4"/>
    </row>
    <row r="233" spans="7:14" ht="12" customHeight="1" x14ac:dyDescent="0.25">
      <c r="G233" s="50"/>
      <c r="H233" s="50"/>
      <c r="I233" s="50"/>
      <c r="J233" s="51"/>
      <c r="K233" s="4"/>
      <c r="L233" s="4"/>
      <c r="M233" s="4"/>
      <c r="N233" s="4"/>
    </row>
    <row r="234" spans="7:14" ht="12" customHeight="1" x14ac:dyDescent="0.25">
      <c r="G234" s="50"/>
      <c r="H234" s="50"/>
      <c r="I234" s="50"/>
      <c r="J234" s="51"/>
      <c r="K234" s="4"/>
      <c r="L234" s="4"/>
      <c r="M234" s="4"/>
      <c r="N234" s="4"/>
    </row>
    <row r="235" spans="7:14" ht="12" customHeight="1" x14ac:dyDescent="0.25">
      <c r="G235" s="50"/>
      <c r="H235" s="50"/>
      <c r="I235" s="50"/>
      <c r="J235" s="51"/>
      <c r="K235" s="4"/>
      <c r="L235" s="4"/>
      <c r="M235" s="4"/>
      <c r="N235" s="4"/>
    </row>
    <row r="236" spans="7:14" ht="12" customHeight="1" x14ac:dyDescent="0.25">
      <c r="G236" s="50"/>
      <c r="H236" s="50"/>
      <c r="I236" s="50"/>
      <c r="J236" s="51"/>
      <c r="K236" s="4"/>
      <c r="L236" s="4"/>
      <c r="M236" s="4"/>
      <c r="N236" s="4"/>
    </row>
    <row r="237" spans="7:14" ht="12" customHeight="1" x14ac:dyDescent="0.25">
      <c r="G237" s="50"/>
      <c r="H237" s="50"/>
      <c r="I237" s="50"/>
      <c r="J237" s="51"/>
      <c r="K237" s="4"/>
      <c r="L237" s="4"/>
      <c r="M237" s="4"/>
      <c r="N237" s="4"/>
    </row>
    <row r="238" spans="7:14" ht="12" customHeight="1" x14ac:dyDescent="0.25">
      <c r="G238" s="50"/>
      <c r="H238" s="50"/>
      <c r="I238" s="50"/>
      <c r="J238" s="51"/>
      <c r="K238" s="4"/>
      <c r="L238" s="4"/>
      <c r="M238" s="4"/>
      <c r="N238" s="4"/>
    </row>
    <row r="239" spans="7:14" ht="12" customHeight="1" x14ac:dyDescent="0.25">
      <c r="G239" s="50"/>
      <c r="H239" s="50"/>
      <c r="I239" s="50"/>
      <c r="J239" s="51"/>
      <c r="K239" s="4"/>
      <c r="L239" s="4"/>
      <c r="M239" s="4"/>
      <c r="N239" s="4"/>
    </row>
    <row r="240" spans="7:14" ht="12" customHeight="1" x14ac:dyDescent="0.25">
      <c r="G240" s="50"/>
      <c r="H240" s="50"/>
      <c r="I240" s="50"/>
      <c r="J240" s="51"/>
      <c r="K240" s="4"/>
      <c r="L240" s="4"/>
      <c r="M240" s="4"/>
      <c r="N240" s="4"/>
    </row>
    <row r="241" spans="7:14" ht="12" customHeight="1" x14ac:dyDescent="0.25">
      <c r="G241" s="50"/>
      <c r="H241" s="50"/>
      <c r="I241" s="50"/>
      <c r="J241" s="51"/>
      <c r="K241" s="4"/>
      <c r="L241" s="4"/>
      <c r="M241" s="4"/>
      <c r="N241" s="4"/>
    </row>
    <row r="242" spans="7:14" ht="12" customHeight="1" x14ac:dyDescent="0.25">
      <c r="G242" s="50"/>
      <c r="H242" s="50"/>
      <c r="I242" s="50"/>
      <c r="J242" s="51"/>
      <c r="K242" s="4"/>
      <c r="L242" s="4"/>
      <c r="M242" s="4"/>
      <c r="N242" s="4"/>
    </row>
    <row r="243" spans="7:14" ht="12" customHeight="1" x14ac:dyDescent="0.25">
      <c r="G243" s="50"/>
      <c r="H243" s="50"/>
      <c r="I243" s="50"/>
      <c r="J243" s="51"/>
      <c r="K243" s="4"/>
      <c r="L243" s="4"/>
      <c r="M243" s="4"/>
      <c r="N243" s="4"/>
    </row>
    <row r="244" spans="7:14" ht="12" customHeight="1" x14ac:dyDescent="0.25">
      <c r="G244" s="50"/>
      <c r="H244" s="50"/>
      <c r="I244" s="50"/>
      <c r="J244" s="51"/>
      <c r="K244" s="4"/>
      <c r="L244" s="4"/>
      <c r="M244" s="4"/>
      <c r="N244" s="4"/>
    </row>
    <row r="245" spans="7:14" ht="12" customHeight="1" x14ac:dyDescent="0.25">
      <c r="G245" s="50"/>
      <c r="H245" s="50"/>
      <c r="I245" s="50"/>
      <c r="J245" s="51"/>
      <c r="K245" s="4"/>
      <c r="L245" s="4"/>
      <c r="M245" s="4"/>
      <c r="N245" s="4"/>
    </row>
    <row r="246" spans="7:14" ht="12" customHeight="1" x14ac:dyDescent="0.25">
      <c r="G246" s="50"/>
      <c r="H246" s="50"/>
      <c r="I246" s="50"/>
      <c r="J246" s="51"/>
      <c r="K246" s="4"/>
      <c r="L246" s="4"/>
      <c r="M246" s="4"/>
      <c r="N246" s="4"/>
    </row>
    <row r="247" spans="7:14" ht="12" customHeight="1" x14ac:dyDescent="0.25">
      <c r="G247" s="50"/>
      <c r="H247" s="50"/>
      <c r="I247" s="50"/>
      <c r="J247" s="51"/>
      <c r="K247" s="4"/>
      <c r="L247" s="4"/>
      <c r="M247" s="4"/>
      <c r="N247" s="4"/>
    </row>
    <row r="248" spans="7:14" ht="12" customHeight="1" x14ac:dyDescent="0.25">
      <c r="G248" s="50"/>
      <c r="H248" s="50"/>
      <c r="I248" s="50"/>
      <c r="J248" s="51"/>
      <c r="K248" s="4"/>
      <c r="L248" s="4"/>
      <c r="M248" s="4"/>
      <c r="N248" s="4"/>
    </row>
    <row r="249" spans="7:14" ht="12" customHeight="1" x14ac:dyDescent="0.25">
      <c r="G249" s="50"/>
      <c r="H249" s="50"/>
      <c r="I249" s="50"/>
      <c r="J249" s="51"/>
      <c r="K249" s="4"/>
      <c r="L249" s="4"/>
      <c r="M249" s="4"/>
      <c r="N249" s="4"/>
    </row>
    <row r="250" spans="7:14" ht="12" customHeight="1" x14ac:dyDescent="0.25">
      <c r="G250" s="50"/>
      <c r="H250" s="50"/>
      <c r="I250" s="50"/>
      <c r="J250" s="51"/>
      <c r="K250" s="4"/>
      <c r="L250" s="4"/>
      <c r="M250" s="4"/>
      <c r="N250" s="4"/>
    </row>
    <row r="251" spans="7:14" ht="12" customHeight="1" x14ac:dyDescent="0.25">
      <c r="G251" s="50"/>
      <c r="H251" s="50"/>
      <c r="I251" s="50"/>
      <c r="J251" s="51"/>
      <c r="K251" s="4"/>
      <c r="L251" s="4"/>
      <c r="M251" s="4"/>
      <c r="N251" s="4"/>
    </row>
    <row r="252" spans="7:14" ht="12" customHeight="1" x14ac:dyDescent="0.25">
      <c r="G252" s="50"/>
      <c r="H252" s="50"/>
      <c r="I252" s="50"/>
      <c r="J252" s="51"/>
      <c r="K252" s="4"/>
      <c r="L252" s="4"/>
      <c r="M252" s="4"/>
      <c r="N252" s="4"/>
    </row>
    <row r="253" spans="7:14" ht="12" customHeight="1" x14ac:dyDescent="0.25">
      <c r="G253" s="50"/>
      <c r="H253" s="50"/>
      <c r="I253" s="50"/>
      <c r="J253" s="51"/>
      <c r="K253" s="4"/>
      <c r="L253" s="4"/>
      <c r="M253" s="4"/>
      <c r="N253" s="4"/>
    </row>
    <row r="254" spans="7:14" ht="12" customHeight="1" x14ac:dyDescent="0.25">
      <c r="G254" s="50"/>
      <c r="H254" s="50"/>
      <c r="I254" s="50"/>
      <c r="J254" s="51"/>
      <c r="K254" s="4"/>
      <c r="L254" s="4"/>
      <c r="M254" s="4"/>
      <c r="N254" s="4"/>
    </row>
    <row r="255" spans="7:14" ht="12" customHeight="1" x14ac:dyDescent="0.25">
      <c r="G255" s="50"/>
      <c r="H255" s="50"/>
      <c r="I255" s="50"/>
      <c r="J255" s="51"/>
      <c r="K255" s="4"/>
      <c r="L255" s="4"/>
      <c r="M255" s="4"/>
      <c r="N255" s="4"/>
    </row>
    <row r="256" spans="7:14" ht="12" customHeight="1" x14ac:dyDescent="0.25">
      <c r="G256" s="50"/>
      <c r="H256" s="50"/>
      <c r="I256" s="50"/>
      <c r="J256" s="51"/>
      <c r="K256" s="4"/>
      <c r="L256" s="4"/>
      <c r="M256" s="4"/>
      <c r="N256" s="4"/>
    </row>
    <row r="257" spans="7:14" ht="12" customHeight="1" x14ac:dyDescent="0.25">
      <c r="G257" s="50"/>
      <c r="H257" s="50"/>
      <c r="I257" s="50"/>
      <c r="J257" s="51"/>
      <c r="K257" s="4"/>
      <c r="L257" s="4"/>
      <c r="M257" s="4"/>
      <c r="N257" s="4"/>
    </row>
    <row r="258" spans="7:14" ht="12" customHeight="1" x14ac:dyDescent="0.25">
      <c r="G258" s="50"/>
      <c r="H258" s="50"/>
      <c r="I258" s="50"/>
      <c r="J258" s="51"/>
      <c r="K258" s="4"/>
      <c r="L258" s="4"/>
      <c r="M258" s="4"/>
      <c r="N258" s="4"/>
    </row>
    <row r="259" spans="7:14" ht="12" customHeight="1" x14ac:dyDescent="0.25">
      <c r="G259" s="50"/>
      <c r="H259" s="50"/>
      <c r="I259" s="50"/>
      <c r="J259" s="51"/>
      <c r="K259" s="4"/>
      <c r="L259" s="4"/>
      <c r="M259" s="4"/>
      <c r="N259" s="4"/>
    </row>
    <row r="260" spans="7:14" ht="12" customHeight="1" x14ac:dyDescent="0.25">
      <c r="G260" s="50"/>
      <c r="H260" s="50"/>
      <c r="I260" s="50"/>
      <c r="J260" s="51"/>
      <c r="K260" s="4"/>
      <c r="L260" s="4"/>
      <c r="M260" s="4"/>
      <c r="N260" s="4"/>
    </row>
    <row r="261" spans="7:14" ht="12" customHeight="1" x14ac:dyDescent="0.25">
      <c r="G261" s="50"/>
      <c r="H261" s="50"/>
      <c r="I261" s="50"/>
      <c r="J261" s="51"/>
      <c r="K261" s="4"/>
      <c r="L261" s="4"/>
      <c r="M261" s="4"/>
      <c r="N261" s="4"/>
    </row>
    <row r="262" spans="7:14" ht="12" customHeight="1" x14ac:dyDescent="0.25">
      <c r="G262" s="50"/>
      <c r="H262" s="50"/>
      <c r="I262" s="50"/>
      <c r="J262" s="51"/>
      <c r="K262" s="4"/>
      <c r="L262" s="4"/>
      <c r="M262" s="4"/>
      <c r="N262" s="4"/>
    </row>
    <row r="263" spans="7:14" ht="12" customHeight="1" x14ac:dyDescent="0.25">
      <c r="G263" s="50"/>
      <c r="H263" s="50"/>
      <c r="I263" s="50"/>
      <c r="J263" s="51"/>
      <c r="K263" s="4"/>
      <c r="L263" s="4"/>
      <c r="M263" s="4"/>
      <c r="N263" s="4"/>
    </row>
    <row r="264" spans="7:14" ht="12" customHeight="1" x14ac:dyDescent="0.25">
      <c r="G264" s="50"/>
      <c r="H264" s="50"/>
      <c r="I264" s="50"/>
      <c r="J264" s="51"/>
      <c r="K264" s="4"/>
      <c r="L264" s="4"/>
      <c r="M264" s="4"/>
      <c r="N264" s="4"/>
    </row>
    <row r="265" spans="7:14" ht="12" customHeight="1" x14ac:dyDescent="0.25">
      <c r="G265" s="50"/>
      <c r="H265" s="50"/>
      <c r="I265" s="50"/>
      <c r="J265" s="51"/>
      <c r="K265" s="4"/>
      <c r="L265" s="4"/>
      <c r="M265" s="4"/>
      <c r="N265" s="4"/>
    </row>
    <row r="266" spans="7:14" ht="12" customHeight="1" x14ac:dyDescent="0.25">
      <c r="G266" s="50"/>
      <c r="H266" s="50"/>
      <c r="I266" s="50"/>
      <c r="J266" s="51"/>
      <c r="K266" s="4"/>
      <c r="L266" s="4"/>
      <c r="M266" s="4"/>
      <c r="N266" s="4"/>
    </row>
    <row r="267" spans="7:14" ht="12" customHeight="1" x14ac:dyDescent="0.25">
      <c r="G267" s="50"/>
      <c r="H267" s="50"/>
      <c r="I267" s="50"/>
      <c r="J267" s="51"/>
      <c r="K267" s="4"/>
      <c r="L267" s="4"/>
      <c r="M267" s="4"/>
      <c r="N267" s="4"/>
    </row>
    <row r="268" spans="7:14" ht="12" customHeight="1" x14ac:dyDescent="0.25">
      <c r="G268" s="50"/>
      <c r="H268" s="50"/>
      <c r="I268" s="50"/>
      <c r="J268" s="51"/>
      <c r="K268" s="4"/>
      <c r="L268" s="4"/>
      <c r="M268" s="4"/>
      <c r="N268" s="4"/>
    </row>
    <row r="269" spans="7:14" ht="12" customHeight="1" x14ac:dyDescent="0.25">
      <c r="G269" s="50"/>
      <c r="H269" s="50"/>
      <c r="I269" s="50"/>
      <c r="J269" s="51"/>
      <c r="K269" s="4"/>
      <c r="L269" s="4"/>
      <c r="M269" s="4"/>
      <c r="N269" s="4"/>
    </row>
    <row r="270" spans="7:14" ht="12" customHeight="1" x14ac:dyDescent="0.25">
      <c r="G270" s="50"/>
      <c r="H270" s="50"/>
      <c r="I270" s="50"/>
      <c r="J270" s="51"/>
      <c r="K270" s="4"/>
      <c r="L270" s="4"/>
      <c r="M270" s="4"/>
      <c r="N270" s="4"/>
    </row>
    <row r="271" spans="7:14" ht="12" customHeight="1" x14ac:dyDescent="0.25">
      <c r="G271" s="50"/>
      <c r="H271" s="50"/>
      <c r="I271" s="50"/>
      <c r="J271" s="51"/>
      <c r="K271" s="4"/>
      <c r="L271" s="4"/>
      <c r="M271" s="4"/>
      <c r="N271" s="4"/>
    </row>
    <row r="272" spans="7:14" ht="12" customHeight="1" x14ac:dyDescent="0.25">
      <c r="G272" s="50"/>
      <c r="H272" s="50"/>
      <c r="I272" s="50"/>
      <c r="J272" s="51"/>
      <c r="K272" s="4"/>
      <c r="L272" s="4"/>
      <c r="M272" s="4"/>
      <c r="N272" s="4"/>
    </row>
    <row r="273" spans="7:14" ht="12" customHeight="1" x14ac:dyDescent="0.25">
      <c r="G273" s="50"/>
      <c r="H273" s="50"/>
      <c r="I273" s="50"/>
      <c r="J273" s="51"/>
      <c r="K273" s="4"/>
      <c r="L273" s="4"/>
      <c r="M273" s="4"/>
      <c r="N273" s="4"/>
    </row>
    <row r="274" spans="7:14" ht="12" customHeight="1" x14ac:dyDescent="0.25">
      <c r="G274" s="50"/>
      <c r="H274" s="50"/>
      <c r="I274" s="50"/>
      <c r="J274" s="51"/>
      <c r="K274" s="4"/>
      <c r="L274" s="4"/>
      <c r="M274" s="4"/>
      <c r="N274" s="4"/>
    </row>
    <row r="275" spans="7:14" ht="12" customHeight="1" x14ac:dyDescent="0.25">
      <c r="G275" s="50"/>
      <c r="H275" s="50"/>
      <c r="I275" s="50"/>
      <c r="J275" s="51"/>
      <c r="K275" s="4"/>
      <c r="L275" s="4"/>
      <c r="M275" s="4"/>
      <c r="N275" s="4"/>
    </row>
    <row r="276" spans="7:14" ht="12" customHeight="1" x14ac:dyDescent="0.25">
      <c r="G276" s="50"/>
      <c r="H276" s="50"/>
      <c r="I276" s="50"/>
      <c r="J276" s="51"/>
      <c r="K276" s="4"/>
      <c r="L276" s="4"/>
      <c r="M276" s="4"/>
      <c r="N276" s="4"/>
    </row>
    <row r="277" spans="7:14" ht="12" customHeight="1" x14ac:dyDescent="0.25">
      <c r="G277" s="50"/>
      <c r="H277" s="50"/>
      <c r="I277" s="50"/>
      <c r="J277" s="51"/>
      <c r="K277" s="4"/>
      <c r="L277" s="4"/>
      <c r="M277" s="4"/>
      <c r="N277" s="4"/>
    </row>
    <row r="278" spans="7:14" ht="12" customHeight="1" x14ac:dyDescent="0.25">
      <c r="G278" s="50"/>
      <c r="H278" s="50"/>
      <c r="I278" s="50"/>
      <c r="J278" s="51"/>
      <c r="K278" s="4"/>
      <c r="L278" s="4"/>
      <c r="M278" s="4"/>
      <c r="N278" s="4"/>
    </row>
    <row r="279" spans="7:14" ht="12" customHeight="1" x14ac:dyDescent="0.25">
      <c r="G279" s="50"/>
      <c r="H279" s="50"/>
      <c r="I279" s="50"/>
      <c r="J279" s="51"/>
      <c r="K279" s="4"/>
      <c r="L279" s="4"/>
      <c r="M279" s="4"/>
      <c r="N279" s="4"/>
    </row>
    <row r="280" spans="7:14" ht="12" customHeight="1" x14ac:dyDescent="0.25">
      <c r="G280" s="50"/>
      <c r="H280" s="50"/>
      <c r="I280" s="50"/>
      <c r="J280" s="51"/>
      <c r="K280" s="4"/>
      <c r="L280" s="4"/>
      <c r="M280" s="4"/>
      <c r="N280" s="4"/>
    </row>
    <row r="281" spans="7:14" ht="12" customHeight="1" x14ac:dyDescent="0.25">
      <c r="G281" s="50"/>
      <c r="H281" s="50"/>
      <c r="I281" s="50"/>
      <c r="J281" s="51"/>
      <c r="K281" s="4"/>
      <c r="L281" s="4"/>
      <c r="M281" s="4"/>
      <c r="N281" s="4"/>
    </row>
    <row r="282" spans="7:14" ht="12" customHeight="1" x14ac:dyDescent="0.25">
      <c r="G282" s="50"/>
      <c r="H282" s="50"/>
      <c r="I282" s="50"/>
      <c r="J282" s="51"/>
      <c r="K282" s="4"/>
      <c r="L282" s="4"/>
      <c r="M282" s="4"/>
      <c r="N282" s="4"/>
    </row>
    <row r="283" spans="7:14" ht="12" customHeight="1" x14ac:dyDescent="0.25">
      <c r="G283" s="50"/>
      <c r="H283" s="50"/>
      <c r="I283" s="50"/>
      <c r="J283" s="51"/>
      <c r="K283" s="4"/>
      <c r="L283" s="4"/>
      <c r="M283" s="4"/>
      <c r="N283" s="4"/>
    </row>
    <row r="284" spans="7:14" ht="12" customHeight="1" x14ac:dyDescent="0.25">
      <c r="G284" s="50"/>
      <c r="H284" s="50"/>
      <c r="I284" s="50"/>
      <c r="J284" s="51"/>
      <c r="K284" s="4"/>
      <c r="L284" s="4"/>
      <c r="M284" s="4"/>
      <c r="N284" s="4"/>
    </row>
    <row r="285" spans="7:14" ht="12" customHeight="1" x14ac:dyDescent="0.25">
      <c r="G285" s="50"/>
      <c r="H285" s="50"/>
      <c r="I285" s="50"/>
      <c r="J285" s="51"/>
      <c r="K285" s="4"/>
      <c r="L285" s="4"/>
      <c r="M285" s="4"/>
      <c r="N285" s="4"/>
    </row>
    <row r="286" spans="7:14" ht="12" customHeight="1" x14ac:dyDescent="0.25">
      <c r="G286" s="50"/>
      <c r="H286" s="50"/>
      <c r="I286" s="50"/>
      <c r="J286" s="51"/>
      <c r="K286" s="4"/>
      <c r="L286" s="4"/>
      <c r="M286" s="4"/>
      <c r="N286" s="4"/>
    </row>
    <row r="287" spans="7:14" ht="12" customHeight="1" x14ac:dyDescent="0.25">
      <c r="G287" s="50"/>
      <c r="H287" s="50"/>
      <c r="I287" s="50"/>
      <c r="J287" s="51"/>
      <c r="K287" s="4"/>
      <c r="L287" s="4"/>
      <c r="M287" s="4"/>
      <c r="N287" s="4"/>
    </row>
    <row r="288" spans="7:14" ht="12" customHeight="1" x14ac:dyDescent="0.25">
      <c r="G288" s="50"/>
      <c r="H288" s="50"/>
      <c r="I288" s="50"/>
      <c r="J288" s="51"/>
      <c r="K288" s="4"/>
      <c r="L288" s="4"/>
      <c r="M288" s="4"/>
      <c r="N288" s="4"/>
    </row>
    <row r="289" spans="7:14" ht="12" customHeight="1" x14ac:dyDescent="0.25">
      <c r="G289" s="50"/>
      <c r="H289" s="50"/>
      <c r="I289" s="50"/>
      <c r="J289" s="51"/>
      <c r="K289" s="4"/>
      <c r="L289" s="4"/>
      <c r="M289" s="4"/>
      <c r="N289" s="4"/>
    </row>
    <row r="290" spans="7:14" ht="12" customHeight="1" x14ac:dyDescent="0.25">
      <c r="G290" s="50"/>
      <c r="H290" s="50"/>
      <c r="I290" s="50"/>
      <c r="J290" s="51"/>
      <c r="K290" s="4"/>
      <c r="L290" s="4"/>
      <c r="M290" s="4"/>
      <c r="N290" s="4"/>
    </row>
    <row r="291" spans="7:14" ht="12" customHeight="1" x14ac:dyDescent="0.25">
      <c r="G291" s="50"/>
      <c r="H291" s="50"/>
      <c r="I291" s="50"/>
      <c r="J291" s="51"/>
      <c r="K291" s="4"/>
      <c r="L291" s="4"/>
      <c r="M291" s="4"/>
      <c r="N291" s="4"/>
    </row>
    <row r="292" spans="7:14" ht="12" customHeight="1" x14ac:dyDescent="0.25">
      <c r="G292" s="50"/>
      <c r="H292" s="50"/>
      <c r="I292" s="50"/>
      <c r="J292" s="51"/>
      <c r="K292" s="4"/>
      <c r="L292" s="4"/>
      <c r="M292" s="4"/>
      <c r="N292" s="4"/>
    </row>
    <row r="293" spans="7:14" ht="12" customHeight="1" x14ac:dyDescent="0.25">
      <c r="G293" s="50"/>
      <c r="H293" s="50"/>
      <c r="I293" s="50"/>
      <c r="J293" s="51"/>
      <c r="K293" s="4"/>
      <c r="L293" s="4"/>
      <c r="M293" s="4"/>
      <c r="N293" s="4"/>
    </row>
    <row r="294" spans="7:14" ht="12" customHeight="1" x14ac:dyDescent="0.25">
      <c r="G294" s="50"/>
      <c r="H294" s="50"/>
      <c r="I294" s="50"/>
      <c r="J294" s="51"/>
      <c r="K294" s="4"/>
      <c r="L294" s="4"/>
      <c r="M294" s="4"/>
      <c r="N294" s="4"/>
    </row>
    <row r="295" spans="7:14" ht="12" customHeight="1" x14ac:dyDescent="0.25">
      <c r="G295" s="50"/>
      <c r="H295" s="50"/>
      <c r="I295" s="50"/>
      <c r="J295" s="51"/>
      <c r="K295" s="4"/>
      <c r="L295" s="4"/>
      <c r="M295" s="4"/>
      <c r="N295" s="4"/>
    </row>
    <row r="296" spans="7:14" ht="12" customHeight="1" x14ac:dyDescent="0.25">
      <c r="G296" s="50"/>
      <c r="H296" s="50"/>
      <c r="I296" s="50"/>
      <c r="J296" s="51"/>
      <c r="K296" s="4"/>
      <c r="L296" s="4"/>
      <c r="M296" s="4"/>
      <c r="N296" s="4"/>
    </row>
    <row r="297" spans="7:14" ht="12" customHeight="1" x14ac:dyDescent="0.25">
      <c r="G297" s="50"/>
      <c r="H297" s="50"/>
      <c r="I297" s="50"/>
      <c r="J297" s="51"/>
      <c r="K297" s="4"/>
      <c r="L297" s="4"/>
      <c r="M297" s="4"/>
      <c r="N297" s="4"/>
    </row>
    <row r="298" spans="7:14" ht="12" customHeight="1" x14ac:dyDescent="0.25">
      <c r="G298" s="50"/>
      <c r="H298" s="50"/>
      <c r="I298" s="50"/>
      <c r="J298" s="51"/>
      <c r="K298" s="4"/>
      <c r="L298" s="4"/>
      <c r="M298" s="4"/>
      <c r="N298" s="4"/>
    </row>
    <row r="299" spans="7:14" ht="12" customHeight="1" x14ac:dyDescent="0.25">
      <c r="G299" s="50"/>
      <c r="H299" s="50"/>
      <c r="I299" s="50"/>
      <c r="J299" s="51"/>
      <c r="K299" s="4"/>
      <c r="L299" s="4"/>
      <c r="M299" s="4"/>
      <c r="N299" s="4"/>
    </row>
    <row r="300" spans="7:14" ht="12" customHeight="1" x14ac:dyDescent="0.25">
      <c r="G300" s="50"/>
      <c r="H300" s="50"/>
      <c r="I300" s="50"/>
      <c r="J300" s="51"/>
      <c r="K300" s="4"/>
      <c r="L300" s="4"/>
      <c r="M300" s="4"/>
      <c r="N300" s="4"/>
    </row>
    <row r="301" spans="7:14" ht="12" customHeight="1" x14ac:dyDescent="0.25">
      <c r="G301" s="50"/>
      <c r="H301" s="50"/>
      <c r="I301" s="50"/>
      <c r="J301" s="51"/>
      <c r="K301" s="4"/>
      <c r="L301" s="4"/>
      <c r="M301" s="4"/>
      <c r="N301" s="4"/>
    </row>
    <row r="302" spans="7:14" ht="12" customHeight="1" x14ac:dyDescent="0.25">
      <c r="G302" s="50"/>
      <c r="H302" s="50"/>
      <c r="I302" s="50"/>
      <c r="J302" s="51"/>
      <c r="K302" s="4"/>
      <c r="L302" s="4"/>
      <c r="M302" s="4"/>
      <c r="N302" s="4"/>
    </row>
    <row r="303" spans="7:14" ht="12" customHeight="1" x14ac:dyDescent="0.25">
      <c r="G303" s="50"/>
      <c r="H303" s="50"/>
      <c r="I303" s="50"/>
      <c r="J303" s="51"/>
      <c r="K303" s="4"/>
      <c r="L303" s="4"/>
      <c r="M303" s="4"/>
      <c r="N303" s="4"/>
    </row>
    <row r="304" spans="7:14" ht="12" customHeight="1" x14ac:dyDescent="0.25">
      <c r="G304" s="50"/>
      <c r="H304" s="50"/>
      <c r="I304" s="50"/>
      <c r="J304" s="51"/>
      <c r="K304" s="4"/>
      <c r="L304" s="4"/>
      <c r="M304" s="4"/>
      <c r="N304" s="4"/>
    </row>
    <row r="305" spans="7:14" ht="12" customHeight="1" x14ac:dyDescent="0.25">
      <c r="G305" s="50"/>
      <c r="H305" s="50"/>
      <c r="I305" s="50"/>
      <c r="J305" s="51"/>
      <c r="K305" s="4"/>
      <c r="L305" s="4"/>
      <c r="M305" s="4"/>
      <c r="N305" s="4"/>
    </row>
    <row r="306" spans="7:14" ht="12" customHeight="1" x14ac:dyDescent="0.25">
      <c r="G306" s="50"/>
      <c r="H306" s="50"/>
      <c r="I306" s="50"/>
      <c r="J306" s="51"/>
      <c r="K306" s="4"/>
      <c r="L306" s="4"/>
      <c r="M306" s="4"/>
      <c r="N306" s="4"/>
    </row>
    <row r="307" spans="7:14" ht="12" customHeight="1" x14ac:dyDescent="0.25">
      <c r="G307" s="50"/>
      <c r="H307" s="50"/>
      <c r="I307" s="50"/>
      <c r="J307" s="51"/>
      <c r="K307" s="4"/>
      <c r="L307" s="4"/>
      <c r="M307" s="4"/>
      <c r="N307" s="4"/>
    </row>
    <row r="308" spans="7:14" ht="12" customHeight="1" x14ac:dyDescent="0.25">
      <c r="G308" s="50"/>
      <c r="H308" s="50"/>
      <c r="I308" s="50"/>
      <c r="J308" s="51"/>
      <c r="K308" s="4"/>
      <c r="L308" s="4"/>
      <c r="M308" s="4"/>
      <c r="N308" s="4"/>
    </row>
    <row r="309" spans="7:14" ht="12" customHeight="1" x14ac:dyDescent="0.25">
      <c r="G309" s="50"/>
      <c r="H309" s="50"/>
      <c r="I309" s="50"/>
      <c r="J309" s="51"/>
      <c r="K309" s="4"/>
      <c r="L309" s="4"/>
      <c r="M309" s="4"/>
      <c r="N309" s="4"/>
    </row>
    <row r="310" spans="7:14" ht="12" customHeight="1" x14ac:dyDescent="0.25">
      <c r="G310" s="50"/>
      <c r="H310" s="50"/>
      <c r="I310" s="50"/>
      <c r="J310" s="51"/>
      <c r="K310" s="4"/>
      <c r="L310" s="4"/>
      <c r="M310" s="4"/>
      <c r="N310" s="4"/>
    </row>
    <row r="311" spans="7:14" ht="12" customHeight="1" x14ac:dyDescent="0.25">
      <c r="G311" s="50"/>
      <c r="H311" s="50"/>
      <c r="I311" s="50"/>
      <c r="J311" s="51"/>
      <c r="K311" s="4"/>
      <c r="L311" s="4"/>
      <c r="M311" s="4"/>
      <c r="N311" s="4"/>
    </row>
    <row r="312" spans="7:14" ht="12" customHeight="1" x14ac:dyDescent="0.25">
      <c r="G312" s="50"/>
      <c r="H312" s="50"/>
      <c r="I312" s="50"/>
      <c r="J312" s="51"/>
      <c r="K312" s="4"/>
      <c r="L312" s="4"/>
      <c r="M312" s="4"/>
      <c r="N312" s="4"/>
    </row>
    <row r="313" spans="7:14" ht="12" customHeight="1" x14ac:dyDescent="0.25">
      <c r="G313" s="50"/>
      <c r="H313" s="50"/>
      <c r="I313" s="50"/>
      <c r="J313" s="51"/>
      <c r="K313" s="4"/>
      <c r="L313" s="4"/>
      <c r="M313" s="4"/>
      <c r="N313" s="4"/>
    </row>
    <row r="314" spans="7:14" ht="12" customHeight="1" x14ac:dyDescent="0.25">
      <c r="G314" s="50"/>
      <c r="H314" s="50"/>
      <c r="I314" s="50"/>
      <c r="J314" s="51"/>
      <c r="K314" s="4"/>
      <c r="L314" s="4"/>
      <c r="M314" s="4"/>
      <c r="N314" s="4"/>
    </row>
    <row r="315" spans="7:14" ht="12" customHeight="1" x14ac:dyDescent="0.25">
      <c r="G315" s="50"/>
      <c r="H315" s="50"/>
      <c r="I315" s="50"/>
      <c r="J315" s="51"/>
      <c r="K315" s="4"/>
      <c r="L315" s="4"/>
      <c r="M315" s="4"/>
      <c r="N315" s="4"/>
    </row>
    <row r="316" spans="7:14" ht="12" customHeight="1" x14ac:dyDescent="0.25">
      <c r="G316" s="50"/>
      <c r="H316" s="50"/>
      <c r="I316" s="50"/>
      <c r="J316" s="51"/>
      <c r="K316" s="4"/>
      <c r="L316" s="4"/>
      <c r="M316" s="4"/>
      <c r="N316" s="4"/>
    </row>
    <row r="317" spans="7:14" ht="12" customHeight="1" x14ac:dyDescent="0.25">
      <c r="G317" s="50"/>
      <c r="H317" s="50"/>
      <c r="I317" s="50"/>
      <c r="J317" s="51"/>
      <c r="K317" s="4"/>
      <c r="L317" s="4"/>
      <c r="M317" s="4"/>
      <c r="N317" s="4"/>
    </row>
    <row r="318" spans="7:14" ht="12" customHeight="1" x14ac:dyDescent="0.25">
      <c r="G318" s="50"/>
      <c r="H318" s="50"/>
      <c r="I318" s="50"/>
      <c r="J318" s="51"/>
      <c r="K318" s="4"/>
      <c r="L318" s="4"/>
      <c r="M318" s="4"/>
      <c r="N318" s="4"/>
    </row>
    <row r="319" spans="7:14" ht="12" customHeight="1" x14ac:dyDescent="0.25">
      <c r="G319" s="50"/>
      <c r="H319" s="50"/>
      <c r="I319" s="50"/>
      <c r="J319" s="51"/>
      <c r="K319" s="4"/>
      <c r="L319" s="4"/>
      <c r="M319" s="4"/>
      <c r="N319" s="4"/>
    </row>
    <row r="320" spans="7:14" ht="12" customHeight="1" x14ac:dyDescent="0.25">
      <c r="G320" s="50"/>
      <c r="H320" s="50"/>
      <c r="I320" s="50"/>
      <c r="J320" s="51"/>
      <c r="K320" s="4"/>
      <c r="L320" s="4"/>
      <c r="M320" s="4"/>
      <c r="N320" s="4"/>
    </row>
    <row r="321" spans="7:14" ht="12" customHeight="1" x14ac:dyDescent="0.25">
      <c r="G321" s="50"/>
      <c r="H321" s="50"/>
      <c r="I321" s="50"/>
      <c r="J321" s="51"/>
      <c r="K321" s="4"/>
      <c r="L321" s="4"/>
      <c r="M321" s="4"/>
      <c r="N321" s="4"/>
    </row>
    <row r="322" spans="7:14" ht="12" customHeight="1" x14ac:dyDescent="0.25">
      <c r="G322" s="50"/>
      <c r="H322" s="50"/>
      <c r="I322" s="50"/>
      <c r="J322" s="51"/>
      <c r="K322" s="4"/>
      <c r="L322" s="4"/>
      <c r="M322" s="4"/>
      <c r="N322" s="4"/>
    </row>
    <row r="323" spans="7:14" ht="12" customHeight="1" x14ac:dyDescent="0.25">
      <c r="G323" s="50"/>
      <c r="H323" s="50"/>
      <c r="I323" s="50"/>
      <c r="J323" s="51"/>
      <c r="K323" s="4"/>
      <c r="L323" s="4"/>
      <c r="M323" s="4"/>
      <c r="N323" s="4"/>
    </row>
    <row r="324" spans="7:14" ht="12" customHeight="1" x14ac:dyDescent="0.25">
      <c r="G324" s="50"/>
      <c r="H324" s="50"/>
      <c r="I324" s="50"/>
      <c r="J324" s="51"/>
      <c r="K324" s="4"/>
      <c r="L324" s="4"/>
      <c r="M324" s="4"/>
      <c r="N324" s="4"/>
    </row>
    <row r="325" spans="7:14" ht="12" customHeight="1" x14ac:dyDescent="0.25">
      <c r="G325" s="50"/>
      <c r="H325" s="50"/>
      <c r="I325" s="50"/>
      <c r="J325" s="51"/>
      <c r="K325" s="4"/>
      <c r="L325" s="4"/>
      <c r="M325" s="4"/>
      <c r="N325" s="4"/>
    </row>
    <row r="326" spans="7:14" ht="12" customHeight="1" x14ac:dyDescent="0.25">
      <c r="G326" s="50"/>
      <c r="H326" s="50"/>
      <c r="I326" s="50"/>
      <c r="J326" s="51"/>
      <c r="K326" s="4"/>
      <c r="L326" s="4"/>
      <c r="M326" s="4"/>
      <c r="N326" s="4"/>
    </row>
    <row r="327" spans="7:14" ht="12" customHeight="1" x14ac:dyDescent="0.25">
      <c r="G327" s="50"/>
      <c r="H327" s="50"/>
      <c r="I327" s="50"/>
      <c r="J327" s="51"/>
      <c r="K327" s="4"/>
      <c r="L327" s="4"/>
      <c r="M327" s="4"/>
      <c r="N327" s="4"/>
    </row>
    <row r="328" spans="7:14" ht="12" customHeight="1" x14ac:dyDescent="0.25">
      <c r="G328" s="50"/>
      <c r="H328" s="50"/>
      <c r="I328" s="50"/>
      <c r="J328" s="51"/>
      <c r="K328" s="4"/>
      <c r="L328" s="4"/>
      <c r="M328" s="4"/>
      <c r="N328" s="4"/>
    </row>
    <row r="329" spans="7:14" x14ac:dyDescent="0.25">
      <c r="G329" s="50"/>
      <c r="H329" s="50"/>
      <c r="I329" s="50"/>
      <c r="J329" s="51"/>
      <c r="K329" s="4"/>
      <c r="L329" s="4"/>
      <c r="M329" s="4"/>
      <c r="N329" s="4"/>
    </row>
    <row r="330" spans="7:14" x14ac:dyDescent="0.25">
      <c r="G330" s="50"/>
      <c r="H330" s="50"/>
      <c r="I330" s="50"/>
      <c r="J330" s="51"/>
      <c r="K330" s="4"/>
      <c r="L330" s="4"/>
      <c r="M330" s="4"/>
      <c r="N330" s="4"/>
    </row>
    <row r="331" spans="7:14" x14ac:dyDescent="0.25">
      <c r="G331" s="50"/>
      <c r="H331" s="50"/>
      <c r="I331" s="50"/>
      <c r="J331" s="51"/>
      <c r="K331" s="4"/>
      <c r="L331" s="4"/>
      <c r="M331" s="4"/>
      <c r="N331" s="4"/>
    </row>
    <row r="332" spans="7:14" x14ac:dyDescent="0.25">
      <c r="G332" s="50"/>
      <c r="H332" s="50"/>
      <c r="I332" s="50"/>
      <c r="J332" s="51"/>
      <c r="K332" s="4"/>
      <c r="L332" s="4"/>
      <c r="M332" s="4"/>
      <c r="N332" s="4"/>
    </row>
    <row r="333" spans="7:14" x14ac:dyDescent="0.25">
      <c r="G333" s="50"/>
      <c r="H333" s="50"/>
      <c r="I333" s="50"/>
      <c r="J333" s="51"/>
      <c r="K333" s="4"/>
      <c r="L333" s="4"/>
      <c r="M333" s="4"/>
      <c r="N333" s="4"/>
    </row>
    <row r="334" spans="7:14" x14ac:dyDescent="0.25">
      <c r="G334" s="50"/>
      <c r="H334" s="50"/>
      <c r="I334" s="50"/>
      <c r="J334" s="51"/>
      <c r="K334" s="4"/>
      <c r="L334" s="4"/>
      <c r="M334" s="4"/>
      <c r="N334" s="4"/>
    </row>
    <row r="335" spans="7:14" x14ac:dyDescent="0.25">
      <c r="G335" s="50"/>
      <c r="H335" s="50"/>
      <c r="I335" s="50"/>
      <c r="J335" s="51"/>
      <c r="K335" s="4"/>
      <c r="L335" s="4"/>
      <c r="M335" s="4"/>
      <c r="N335" s="4"/>
    </row>
    <row r="336" spans="7:14" x14ac:dyDescent="0.25">
      <c r="G336" s="50"/>
      <c r="H336" s="50"/>
      <c r="I336" s="50"/>
      <c r="J336" s="51"/>
      <c r="K336" s="4"/>
      <c r="L336" s="4"/>
      <c r="M336" s="4"/>
      <c r="N336" s="4"/>
    </row>
    <row r="337" spans="7:14" x14ac:dyDescent="0.25">
      <c r="G337" s="50"/>
      <c r="H337" s="50"/>
      <c r="I337" s="50"/>
      <c r="J337" s="51"/>
      <c r="K337" s="4"/>
      <c r="L337" s="4"/>
      <c r="M337" s="4"/>
      <c r="N337" s="4"/>
    </row>
    <row r="338" spans="7:14" x14ac:dyDescent="0.25">
      <c r="G338" s="50"/>
      <c r="H338" s="50"/>
      <c r="I338" s="50"/>
      <c r="J338" s="51"/>
      <c r="K338" s="4"/>
      <c r="L338" s="4"/>
      <c r="M338" s="4"/>
      <c r="N338" s="4"/>
    </row>
    <row r="339" spans="7:14" x14ac:dyDescent="0.25">
      <c r="G339" s="50"/>
      <c r="H339" s="50"/>
      <c r="I339" s="50"/>
      <c r="J339" s="51"/>
      <c r="K339" s="4"/>
      <c r="L339" s="4"/>
      <c r="M339" s="4"/>
      <c r="N339" s="4"/>
    </row>
    <row r="340" spans="7:14" x14ac:dyDescent="0.25">
      <c r="G340" s="50"/>
      <c r="H340" s="50"/>
      <c r="I340" s="50"/>
      <c r="J340" s="51"/>
      <c r="K340" s="4"/>
      <c r="L340" s="4"/>
      <c r="M340" s="4"/>
      <c r="N340" s="4"/>
    </row>
    <row r="341" spans="7:14" x14ac:dyDescent="0.25">
      <c r="G341" s="50"/>
      <c r="H341" s="50"/>
      <c r="I341" s="50"/>
      <c r="J341" s="51"/>
      <c r="K341" s="4"/>
      <c r="L341" s="4"/>
      <c r="M341" s="4"/>
      <c r="N341" s="4"/>
    </row>
    <row r="342" spans="7:14" x14ac:dyDescent="0.25">
      <c r="G342" s="50"/>
      <c r="H342" s="50"/>
      <c r="I342" s="50"/>
      <c r="J342" s="51"/>
      <c r="K342" s="4"/>
      <c r="L342" s="4"/>
      <c r="M342" s="4"/>
      <c r="N342" s="4"/>
    </row>
    <row r="343" spans="7:14" x14ac:dyDescent="0.25">
      <c r="G343" s="50"/>
      <c r="H343" s="50"/>
      <c r="I343" s="50"/>
      <c r="J343" s="51"/>
      <c r="K343" s="4"/>
      <c r="L343" s="4"/>
      <c r="M343" s="4"/>
      <c r="N343" s="4"/>
    </row>
    <row r="344" spans="7:14" x14ac:dyDescent="0.25">
      <c r="G344" s="50"/>
      <c r="H344" s="50"/>
      <c r="I344" s="50"/>
      <c r="J344" s="51"/>
      <c r="K344" s="4"/>
      <c r="L344" s="4"/>
      <c r="M344" s="4"/>
      <c r="N344" s="4"/>
    </row>
    <row r="345" spans="7:14" x14ac:dyDescent="0.25">
      <c r="G345" s="50"/>
      <c r="H345" s="50"/>
      <c r="I345" s="50"/>
      <c r="J345" s="51"/>
      <c r="K345" s="4"/>
      <c r="L345" s="4"/>
      <c r="M345" s="4"/>
      <c r="N345" s="4"/>
    </row>
  </sheetData>
  <dataConsolidate>
    <dataRefs count="1">
      <dataRef ref="T4:W269" sheet="紙本紀錄表"/>
    </dataRefs>
  </dataConsolidate>
  <mergeCells count="45">
    <mergeCell ref="D26:D28"/>
    <mergeCell ref="D38:D40"/>
    <mergeCell ref="D3:D5"/>
    <mergeCell ref="D6:D8"/>
    <mergeCell ref="D9:D11"/>
    <mergeCell ref="D12:D14"/>
    <mergeCell ref="D15:D17"/>
    <mergeCell ref="D29:D31"/>
    <mergeCell ref="D32:D34"/>
    <mergeCell ref="D35:D37"/>
    <mergeCell ref="D23:D25"/>
    <mergeCell ref="D18:D20"/>
    <mergeCell ref="W22:Y22"/>
    <mergeCell ref="AA2:AC2"/>
    <mergeCell ref="O22:Q22"/>
    <mergeCell ref="S22:U22"/>
    <mergeCell ref="B1:C1"/>
    <mergeCell ref="G22:I22"/>
    <mergeCell ref="K22:M22"/>
    <mergeCell ref="AI15:AI21"/>
    <mergeCell ref="D1:F1"/>
    <mergeCell ref="J1:K1"/>
    <mergeCell ref="L1:O1"/>
    <mergeCell ref="S2:U2"/>
    <mergeCell ref="AE1:AH1"/>
    <mergeCell ref="W2:Y2"/>
    <mergeCell ref="K2:M2"/>
    <mergeCell ref="G2:I2"/>
    <mergeCell ref="O2:Q2"/>
    <mergeCell ref="AI35:AI41"/>
    <mergeCell ref="D41:F41"/>
    <mergeCell ref="D21:F21"/>
    <mergeCell ref="G41:I41"/>
    <mergeCell ref="G21:I21"/>
    <mergeCell ref="K21:M21"/>
    <mergeCell ref="O21:Q21"/>
    <mergeCell ref="S21:U21"/>
    <mergeCell ref="W21:Y21"/>
    <mergeCell ref="AA21:AC21"/>
    <mergeCell ref="K41:M41"/>
    <mergeCell ref="O41:Q41"/>
    <mergeCell ref="S41:U41"/>
    <mergeCell ref="W41:Y41"/>
    <mergeCell ref="AA41:AC41"/>
    <mergeCell ref="AA22:AC22"/>
  </mergeCells>
  <phoneticPr fontId="1" type="noConversion"/>
  <conditionalFormatting sqref="G2:G21 J2:J21 H3:I20">
    <cfRule type="cellIs" dxfId="197" priority="29" operator="equal">
      <formula>3</formula>
    </cfRule>
  </conditionalFormatting>
  <conditionalFormatting sqref="G2:G22 H3:I20 G23:I40 G41 K2:K22 O2:O22 S2:S22 W2:W22 AA2:AA22 K41 O41 S41 W41 AA41 L3:M20 P3:Q20 T3:U20 X3:Y20 AB3:AC20 K23:M40 O23:Q40 S23:U40 W23:Y40 AA23:AC40 G96:I1048576">
    <cfRule type="containsText" dxfId="196" priority="54" operator="containsText" text="K">
      <formula>NOT(ISERROR(SEARCH("K",G2)))</formula>
    </cfRule>
  </conditionalFormatting>
  <conditionalFormatting sqref="G23:J40 G41">
    <cfRule type="cellIs" dxfId="195" priority="11" operator="equal">
      <formula>3</formula>
    </cfRule>
  </conditionalFormatting>
  <conditionalFormatting sqref="J41:K41">
    <cfRule type="cellIs" dxfId="194" priority="5" operator="equal">
      <formula>3</formula>
    </cfRule>
  </conditionalFormatting>
  <conditionalFormatting sqref="K21">
    <cfRule type="cellIs" dxfId="193" priority="10" operator="equal">
      <formula>3</formula>
    </cfRule>
  </conditionalFormatting>
  <conditionalFormatting sqref="O21">
    <cfRule type="cellIs" dxfId="192" priority="9" operator="equal">
      <formula>3</formula>
    </cfRule>
  </conditionalFormatting>
  <conditionalFormatting sqref="O41">
    <cfRule type="cellIs" dxfId="191" priority="4" operator="equal">
      <formula>3</formula>
    </cfRule>
  </conditionalFormatting>
  <conditionalFormatting sqref="S21">
    <cfRule type="cellIs" dxfId="190" priority="8" operator="equal">
      <formula>3</formula>
    </cfRule>
  </conditionalFormatting>
  <conditionalFormatting sqref="S41">
    <cfRule type="cellIs" dxfId="189" priority="3" operator="equal">
      <formula>3</formula>
    </cfRule>
  </conditionalFormatting>
  <conditionalFormatting sqref="W21">
    <cfRule type="cellIs" dxfId="188" priority="7" operator="equal">
      <formula>3</formula>
    </cfRule>
  </conditionalFormatting>
  <conditionalFormatting sqref="W41">
    <cfRule type="cellIs" dxfId="187" priority="2" operator="equal">
      <formula>3</formula>
    </cfRule>
  </conditionalFormatting>
  <conditionalFormatting sqref="AA21">
    <cfRule type="cellIs" dxfId="186" priority="6" operator="equal">
      <formula>3</formula>
    </cfRule>
  </conditionalFormatting>
  <conditionalFormatting sqref="AA41">
    <cfRule type="cellIs" dxfId="185" priority="1" operator="equal">
      <formula>3</formula>
    </cfRule>
  </conditionalFormatting>
  <pageMargins left="0.78740157480314965" right="0" top="0.59055118110236227" bottom="0" header="0" footer="0"/>
  <pageSetup paperSize="9" scale="82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7431-511E-48E9-A89F-F4719C49A471}">
  <dimension ref="A1:F60"/>
  <sheetViews>
    <sheetView workbookViewId="0">
      <selection activeCell="A37" sqref="A37"/>
    </sheetView>
  </sheetViews>
  <sheetFormatPr defaultRowHeight="16.5" x14ac:dyDescent="0.25"/>
  <cols>
    <col min="1" max="1" width="14.75" customWidth="1"/>
    <col min="4" max="4" width="13.125" customWidth="1"/>
    <col min="6" max="6" width="11" customWidth="1"/>
  </cols>
  <sheetData>
    <row r="1" spans="1:6" x14ac:dyDescent="0.25">
      <c r="A1" t="s">
        <v>47</v>
      </c>
      <c r="B1" s="4" t="s">
        <v>69</v>
      </c>
    </row>
    <row r="2" spans="1:6" x14ac:dyDescent="0.25">
      <c r="A2" t="s">
        <v>26</v>
      </c>
      <c r="D2" t="s">
        <v>48</v>
      </c>
      <c r="F2" t="s">
        <v>104</v>
      </c>
    </row>
    <row r="3" spans="1:6" x14ac:dyDescent="0.25">
      <c r="A3" t="s">
        <v>28</v>
      </c>
      <c r="B3">
        <v>4</v>
      </c>
      <c r="D3" s="86" t="s">
        <v>84</v>
      </c>
      <c r="F3" t="s">
        <v>100</v>
      </c>
    </row>
    <row r="4" spans="1:6" x14ac:dyDescent="0.25">
      <c r="A4" t="s">
        <v>29</v>
      </c>
      <c r="B4">
        <v>8</v>
      </c>
      <c r="D4" s="86" t="s">
        <v>49</v>
      </c>
      <c r="F4" t="s">
        <v>59</v>
      </c>
    </row>
    <row r="5" spans="1:6" x14ac:dyDescent="0.25">
      <c r="A5" t="s">
        <v>30</v>
      </c>
      <c r="B5">
        <v>21</v>
      </c>
      <c r="D5" s="86" t="s">
        <v>51</v>
      </c>
      <c r="F5" t="s">
        <v>102</v>
      </c>
    </row>
    <row r="6" spans="1:6" x14ac:dyDescent="0.25">
      <c r="A6" t="s">
        <v>70</v>
      </c>
      <c r="B6">
        <v>23</v>
      </c>
      <c r="D6" s="86" t="s">
        <v>52</v>
      </c>
      <c r="F6" t="s">
        <v>103</v>
      </c>
    </row>
    <row r="7" spans="1:6" x14ac:dyDescent="0.25">
      <c r="A7" t="s">
        <v>32</v>
      </c>
      <c r="B7">
        <v>32</v>
      </c>
      <c r="D7" s="86" t="s">
        <v>50</v>
      </c>
      <c r="F7" t="s">
        <v>60</v>
      </c>
    </row>
    <row r="8" spans="1:6" x14ac:dyDescent="0.25">
      <c r="A8" t="s">
        <v>33</v>
      </c>
      <c r="B8">
        <v>35</v>
      </c>
      <c r="D8" s="86" t="s">
        <v>55</v>
      </c>
    </row>
    <row r="9" spans="1:6" x14ac:dyDescent="0.25">
      <c r="A9" t="s">
        <v>34</v>
      </c>
      <c r="B9">
        <v>51</v>
      </c>
      <c r="D9" s="86" t="s">
        <v>86</v>
      </c>
    </row>
    <row r="10" spans="1:6" x14ac:dyDescent="0.25">
      <c r="A10" t="s">
        <v>35</v>
      </c>
      <c r="B10">
        <v>99</v>
      </c>
      <c r="D10" s="86" t="s">
        <v>85</v>
      </c>
    </row>
    <row r="11" spans="1:6" x14ac:dyDescent="0.25">
      <c r="A11" t="s">
        <v>36</v>
      </c>
      <c r="B11">
        <v>111</v>
      </c>
      <c r="D11" s="86" t="s">
        <v>56</v>
      </c>
    </row>
    <row r="12" spans="1:6" x14ac:dyDescent="0.25">
      <c r="B12" s="110"/>
      <c r="D12" s="84" t="s">
        <v>77</v>
      </c>
    </row>
    <row r="13" spans="1:6" x14ac:dyDescent="0.25">
      <c r="B13" s="110"/>
      <c r="D13" s="85" t="s">
        <v>87</v>
      </c>
    </row>
    <row r="14" spans="1:6" x14ac:dyDescent="0.25">
      <c r="A14" t="s">
        <v>27</v>
      </c>
      <c r="D14" s="85" t="s">
        <v>54</v>
      </c>
    </row>
    <row r="15" spans="1:6" x14ac:dyDescent="0.25">
      <c r="A15" t="s">
        <v>15</v>
      </c>
      <c r="B15">
        <v>39</v>
      </c>
      <c r="D15" s="85" t="s">
        <v>66</v>
      </c>
    </row>
    <row r="16" spans="1:6" x14ac:dyDescent="0.25">
      <c r="A16" t="s">
        <v>21</v>
      </c>
      <c r="B16">
        <v>11</v>
      </c>
      <c r="D16" s="85" t="s">
        <v>57</v>
      </c>
    </row>
    <row r="17" spans="1:4" x14ac:dyDescent="0.25">
      <c r="A17" t="s">
        <v>16</v>
      </c>
      <c r="B17">
        <v>58</v>
      </c>
      <c r="D17" s="85" t="s">
        <v>83</v>
      </c>
    </row>
    <row r="18" spans="1:4" x14ac:dyDescent="0.25">
      <c r="A18" t="s">
        <v>24</v>
      </c>
      <c r="B18">
        <v>24</v>
      </c>
      <c r="D18" s="85" t="s">
        <v>58</v>
      </c>
    </row>
    <row r="19" spans="1:4" x14ac:dyDescent="0.25">
      <c r="A19" t="s">
        <v>20</v>
      </c>
      <c r="B19">
        <v>17</v>
      </c>
      <c r="D19" s="85" t="s">
        <v>133</v>
      </c>
    </row>
    <row r="20" spans="1:4" x14ac:dyDescent="0.25">
      <c r="A20" t="s">
        <v>71</v>
      </c>
      <c r="B20">
        <v>81</v>
      </c>
    </row>
    <row r="21" spans="1:4" x14ac:dyDescent="0.25">
      <c r="A21" t="s">
        <v>22</v>
      </c>
      <c r="B21">
        <v>13</v>
      </c>
    </row>
    <row r="22" spans="1:4" x14ac:dyDescent="0.25">
      <c r="A22" t="s">
        <v>18</v>
      </c>
      <c r="B22">
        <v>7</v>
      </c>
    </row>
    <row r="23" spans="1:4" x14ac:dyDescent="0.25">
      <c r="A23" t="s">
        <v>25</v>
      </c>
      <c r="B23">
        <v>77</v>
      </c>
    </row>
    <row r="24" spans="1:4" x14ac:dyDescent="0.25">
      <c r="A24" t="s">
        <v>72</v>
      </c>
      <c r="B24">
        <v>18</v>
      </c>
    </row>
    <row r="26" spans="1:4" x14ac:dyDescent="0.25">
      <c r="B26" s="110"/>
    </row>
    <row r="27" spans="1:4" x14ac:dyDescent="0.25">
      <c r="A27" t="s">
        <v>37</v>
      </c>
      <c r="B27" s="110"/>
    </row>
    <row r="28" spans="1:4" x14ac:dyDescent="0.25">
      <c r="A28" t="s">
        <v>73</v>
      </c>
      <c r="B28" s="110">
        <v>1</v>
      </c>
    </row>
    <row r="29" spans="1:4" x14ac:dyDescent="0.25">
      <c r="A29" t="s">
        <v>43</v>
      </c>
      <c r="B29" s="110">
        <v>26</v>
      </c>
    </row>
    <row r="30" spans="1:4" x14ac:dyDescent="0.25">
      <c r="A30" t="s">
        <v>74</v>
      </c>
      <c r="B30" s="110">
        <v>55</v>
      </c>
    </row>
    <row r="31" spans="1:4" x14ac:dyDescent="0.25">
      <c r="A31" t="s">
        <v>44</v>
      </c>
      <c r="B31" s="110">
        <v>23</v>
      </c>
    </row>
    <row r="32" spans="1:4" x14ac:dyDescent="0.25">
      <c r="A32" t="s">
        <v>19</v>
      </c>
      <c r="B32" s="110">
        <v>6</v>
      </c>
    </row>
    <row r="33" spans="1:2" x14ac:dyDescent="0.25">
      <c r="A33" t="s">
        <v>45</v>
      </c>
      <c r="B33" s="110">
        <v>52</v>
      </c>
    </row>
    <row r="34" spans="1:2" x14ac:dyDescent="0.25">
      <c r="A34" t="s">
        <v>75</v>
      </c>
      <c r="B34" s="110">
        <v>5</v>
      </c>
    </row>
    <row r="35" spans="1:2" x14ac:dyDescent="0.25">
      <c r="A35" t="s">
        <v>76</v>
      </c>
      <c r="B35" s="110">
        <v>56</v>
      </c>
    </row>
    <row r="36" spans="1:2" x14ac:dyDescent="0.25">
      <c r="A36" t="s">
        <v>31</v>
      </c>
      <c r="B36">
        <v>33</v>
      </c>
    </row>
    <row r="37" spans="1:2" x14ac:dyDescent="0.25">
      <c r="A37" t="s">
        <v>188</v>
      </c>
    </row>
    <row r="39" spans="1:2" x14ac:dyDescent="0.25">
      <c r="A39" t="s">
        <v>78</v>
      </c>
    </row>
    <row r="40" spans="1:2" x14ac:dyDescent="0.25">
      <c r="A40" t="s">
        <v>46</v>
      </c>
      <c r="B40">
        <v>28</v>
      </c>
    </row>
    <row r="41" spans="1:2" x14ac:dyDescent="0.25">
      <c r="A41" t="s">
        <v>23</v>
      </c>
      <c r="B41">
        <v>25</v>
      </c>
    </row>
    <row r="42" spans="1:2" x14ac:dyDescent="0.25">
      <c r="A42" t="s">
        <v>62</v>
      </c>
      <c r="B42">
        <v>34</v>
      </c>
    </row>
    <row r="43" spans="1:2" x14ac:dyDescent="0.25">
      <c r="A43" t="s">
        <v>63</v>
      </c>
      <c r="B43">
        <v>15</v>
      </c>
    </row>
    <row r="44" spans="1:2" x14ac:dyDescent="0.25">
      <c r="A44" t="s">
        <v>64</v>
      </c>
      <c r="B44">
        <v>37</v>
      </c>
    </row>
    <row r="45" spans="1:2" x14ac:dyDescent="0.25">
      <c r="A45" t="s">
        <v>65</v>
      </c>
      <c r="B45">
        <v>66</v>
      </c>
    </row>
    <row r="46" spans="1:2" x14ac:dyDescent="0.25">
      <c r="A46" t="s">
        <v>67</v>
      </c>
      <c r="B46">
        <v>421</v>
      </c>
    </row>
    <row r="47" spans="1:2" x14ac:dyDescent="0.25">
      <c r="A47" t="s">
        <v>68</v>
      </c>
      <c r="B47">
        <v>88</v>
      </c>
    </row>
    <row r="48" spans="1:2" x14ac:dyDescent="0.25">
      <c r="A48" t="s">
        <v>141</v>
      </c>
      <c r="B48">
        <v>6</v>
      </c>
    </row>
    <row r="51" spans="1:2" x14ac:dyDescent="0.25">
      <c r="A51" t="s">
        <v>79</v>
      </c>
    </row>
    <row r="52" spans="1:2" x14ac:dyDescent="0.25">
      <c r="A52" t="s">
        <v>41</v>
      </c>
      <c r="B52">
        <v>78</v>
      </c>
    </row>
    <row r="53" spans="1:2" x14ac:dyDescent="0.25">
      <c r="A53" t="s">
        <v>80</v>
      </c>
      <c r="B53">
        <v>11</v>
      </c>
    </row>
    <row r="54" spans="1:2" x14ac:dyDescent="0.25">
      <c r="A54" t="s">
        <v>39</v>
      </c>
      <c r="B54">
        <v>23</v>
      </c>
    </row>
    <row r="55" spans="1:2" x14ac:dyDescent="0.25">
      <c r="A55" t="s">
        <v>81</v>
      </c>
      <c r="B55">
        <v>26</v>
      </c>
    </row>
    <row r="56" spans="1:2" x14ac:dyDescent="0.25">
      <c r="A56" t="s">
        <v>40</v>
      </c>
      <c r="B56">
        <v>99</v>
      </c>
    </row>
    <row r="57" spans="1:2" x14ac:dyDescent="0.25">
      <c r="A57" t="s">
        <v>38</v>
      </c>
      <c r="B57">
        <v>9</v>
      </c>
    </row>
    <row r="58" spans="1:2" x14ac:dyDescent="0.25">
      <c r="A58" t="s">
        <v>17</v>
      </c>
      <c r="B58">
        <v>22</v>
      </c>
    </row>
    <row r="59" spans="1:2" x14ac:dyDescent="0.25">
      <c r="A59" t="s">
        <v>82</v>
      </c>
      <c r="B59">
        <v>44</v>
      </c>
    </row>
    <row r="60" spans="1:2" x14ac:dyDescent="0.25">
      <c r="A60" t="s">
        <v>42</v>
      </c>
      <c r="B60">
        <v>66</v>
      </c>
    </row>
  </sheetData>
  <phoneticPr fontId="1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6429B-3AB4-4D45-8792-4A2CEC6EA381}">
  <sheetPr>
    <pageSetUpPr fitToPage="1"/>
  </sheetPr>
  <dimension ref="A1:AJ328"/>
  <sheetViews>
    <sheetView topLeftCell="A7" zoomScaleNormal="100" workbookViewId="0">
      <selection activeCell="AK17" sqref="AK17"/>
    </sheetView>
  </sheetViews>
  <sheetFormatPr defaultRowHeight="16.5" x14ac:dyDescent="0.25"/>
  <cols>
    <col min="1" max="1" width="7.5" customWidth="1"/>
    <col min="2" max="3" width="5.75" customWidth="1"/>
    <col min="4" max="4" width="2.625" style="20" customWidth="1"/>
    <col min="5" max="5" width="4.25" style="20" customWidth="1"/>
    <col min="6" max="6" width="14.625" style="21" customWidth="1"/>
    <col min="7" max="9" width="3.625" style="22" customWidth="1"/>
    <col min="10" max="10" width="2.625" style="23" customWidth="1"/>
    <col min="11" max="13" width="3.625" style="21" customWidth="1"/>
    <col min="14" max="14" width="2.625" style="21" customWidth="1"/>
    <col min="15" max="17" width="3.625" style="4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</cols>
  <sheetData>
    <row r="1" spans="1:36" ht="20.100000000000001" customHeight="1" thickBot="1" x14ac:dyDescent="0.3">
      <c r="B1" s="167" t="s">
        <v>97</v>
      </c>
      <c r="C1" s="152"/>
      <c r="D1" s="177" t="s">
        <v>0</v>
      </c>
      <c r="E1" s="178"/>
      <c r="F1" s="179"/>
      <c r="G1" s="30"/>
      <c r="H1" s="29" t="s">
        <v>88</v>
      </c>
      <c r="I1" s="29"/>
      <c r="J1" s="160" t="s">
        <v>1</v>
      </c>
      <c r="K1" s="161"/>
      <c r="L1" s="162" t="s">
        <v>89</v>
      </c>
      <c r="M1" s="163"/>
      <c r="N1" s="163"/>
      <c r="O1" s="164"/>
      <c r="P1" s="43"/>
      <c r="Q1" s="97">
        <f>AA21</f>
        <v>0</v>
      </c>
      <c r="R1" s="44"/>
      <c r="S1" s="44"/>
      <c r="T1" s="44" t="s">
        <v>99</v>
      </c>
      <c r="U1" s="47"/>
      <c r="V1" s="44" t="s">
        <v>2</v>
      </c>
      <c r="W1" s="44"/>
      <c r="X1" s="44" t="s">
        <v>101</v>
      </c>
      <c r="Y1" s="47"/>
      <c r="Z1" s="44"/>
      <c r="AA1" s="44"/>
      <c r="AB1" s="97">
        <f>AA41</f>
        <v>0</v>
      </c>
      <c r="AC1" s="44"/>
      <c r="AD1" s="45"/>
      <c r="AE1" s="167" t="s">
        <v>9</v>
      </c>
      <c r="AF1" s="155"/>
      <c r="AG1" s="155"/>
      <c r="AH1" s="155"/>
      <c r="AI1" s="106"/>
    </row>
    <row r="2" spans="1:36" ht="15" customHeight="1" thickBot="1" x14ac:dyDescent="0.3">
      <c r="A2" s="109" t="s">
        <v>53</v>
      </c>
      <c r="B2" s="98" t="s">
        <v>96</v>
      </c>
      <c r="C2" s="98" t="s">
        <v>94</v>
      </c>
      <c r="D2" s="24" t="s">
        <v>3</v>
      </c>
      <c r="E2" s="24" t="s">
        <v>61</v>
      </c>
      <c r="F2" s="31" t="s">
        <v>4</v>
      </c>
      <c r="G2" s="169">
        <v>1</v>
      </c>
      <c r="H2" s="168"/>
      <c r="I2" s="168"/>
      <c r="J2" s="26" t="s">
        <v>5</v>
      </c>
      <c r="K2" s="168">
        <v>2</v>
      </c>
      <c r="L2" s="168"/>
      <c r="M2" s="168"/>
      <c r="N2" s="25" t="s">
        <v>5</v>
      </c>
      <c r="O2" s="169">
        <v>3</v>
      </c>
      <c r="P2" s="168"/>
      <c r="Q2" s="172"/>
      <c r="R2" s="142" t="s">
        <v>5</v>
      </c>
      <c r="S2" s="165">
        <v>4</v>
      </c>
      <c r="T2" s="166"/>
      <c r="U2" s="166"/>
      <c r="V2" s="35" t="s">
        <v>5</v>
      </c>
      <c r="W2" s="165">
        <v>5</v>
      </c>
      <c r="X2" s="166"/>
      <c r="Y2" s="166"/>
      <c r="Z2" s="48" t="s">
        <v>5</v>
      </c>
      <c r="AA2" s="165">
        <v>6</v>
      </c>
      <c r="AB2" s="166"/>
      <c r="AC2" s="171"/>
      <c r="AD2" s="25" t="s">
        <v>5</v>
      </c>
      <c r="AE2" s="68" t="s">
        <v>95</v>
      </c>
      <c r="AF2" s="66" t="s">
        <v>12</v>
      </c>
      <c r="AG2" s="67" t="s">
        <v>98</v>
      </c>
      <c r="AH2" s="100" t="s">
        <v>8</v>
      </c>
      <c r="AI2" s="25" t="s">
        <v>93</v>
      </c>
      <c r="AJ2" s="114"/>
    </row>
    <row r="3" spans="1:36" ht="15" customHeight="1" x14ac:dyDescent="0.25">
      <c r="A3" s="99">
        <f>COUNTIF($G$23:$AC$40,E3)</f>
        <v>0</v>
      </c>
      <c r="B3" s="108"/>
      <c r="C3" s="108">
        <f>COUNTIF(G3:AC3,"HR")</f>
        <v>0</v>
      </c>
      <c r="D3" s="189">
        <v>1</v>
      </c>
      <c r="E3" s="112"/>
      <c r="F3" s="94"/>
      <c r="G3" s="37"/>
      <c r="H3" s="27"/>
      <c r="I3" s="28"/>
      <c r="J3" s="17"/>
      <c r="K3" s="37"/>
      <c r="L3" s="27"/>
      <c r="M3" s="28"/>
      <c r="N3" s="17"/>
      <c r="O3" s="37"/>
      <c r="P3" s="113"/>
      <c r="Q3" s="93"/>
      <c r="R3" s="17"/>
      <c r="S3" s="37"/>
      <c r="T3" s="27"/>
      <c r="U3" s="28"/>
      <c r="V3" s="17"/>
      <c r="W3" s="37"/>
      <c r="X3" s="27"/>
      <c r="Y3" s="28"/>
      <c r="Z3" s="17"/>
      <c r="AA3" s="37"/>
      <c r="AB3" s="27"/>
      <c r="AC3" s="28"/>
      <c r="AD3" s="14"/>
      <c r="AE3" s="88">
        <f>COUNTA(G3:I3,K3:M3,O3:Q3,S3:U3,W3:Y3,AA3:AC3)</f>
        <v>0</v>
      </c>
      <c r="AF3" s="88">
        <f>COUNTIF(G3:AC3,"R")+(COUNTIF(G3:AC3,"HR")*2)</f>
        <v>0</v>
      </c>
      <c r="AG3" s="88">
        <f>A3+B3</f>
        <v>0</v>
      </c>
      <c r="AH3" s="101">
        <f>COUNTIF(G3:AC3,"K")</f>
        <v>0</v>
      </c>
      <c r="AI3" s="119" t="s">
        <v>91</v>
      </c>
    </row>
    <row r="4" spans="1:36" ht="15" customHeight="1" x14ac:dyDescent="0.25">
      <c r="A4" s="99">
        <f t="shared" ref="A4:A20" si="0">COUNTIF($G$23:$AC$40,E4)</f>
        <v>0</v>
      </c>
      <c r="B4" s="99"/>
      <c r="C4" s="108">
        <f t="shared" ref="C4:C20" si="1">COUNTIF(G4:AC4,"HR")</f>
        <v>0</v>
      </c>
      <c r="D4" s="189"/>
      <c r="E4" s="111"/>
      <c r="F4" s="95"/>
      <c r="G4" s="38"/>
      <c r="H4" s="6"/>
      <c r="I4" s="9"/>
      <c r="J4" s="18"/>
      <c r="K4" s="38"/>
      <c r="L4" s="6"/>
      <c r="M4" s="9"/>
      <c r="N4" s="18"/>
      <c r="O4" s="38"/>
      <c r="P4" s="6"/>
      <c r="Q4" s="9"/>
      <c r="R4" s="18"/>
      <c r="S4" s="38"/>
      <c r="T4" s="6"/>
      <c r="U4" s="9"/>
      <c r="V4" s="18"/>
      <c r="W4" s="38"/>
      <c r="X4" s="6"/>
      <c r="Y4" s="9"/>
      <c r="Z4" s="18"/>
      <c r="AA4" s="38"/>
      <c r="AB4" s="6"/>
      <c r="AC4" s="9"/>
      <c r="AD4" s="15"/>
      <c r="AE4" s="32">
        <f t="shared" ref="AE4:AE20" si="2">COUNTA(G4:I4,K4:M4,O4:Q4,S4:U4,W4:Y4,AA4:AC4)</f>
        <v>0</v>
      </c>
      <c r="AF4" s="88">
        <f t="shared" ref="AF4:AF20" si="3">COUNTIF(G4:AC4,"R")+(COUNTIF(G4:AC4,"HR")*2)</f>
        <v>0</v>
      </c>
      <c r="AG4" s="88">
        <f t="shared" ref="AG4:AG20" si="4">A4+B4</f>
        <v>0</v>
      </c>
      <c r="AH4" s="102">
        <f t="shared" ref="AH4:AH20" si="5">COUNTIF(G4:AC4,"K")</f>
        <v>0</v>
      </c>
      <c r="AI4" s="120" t="s">
        <v>90</v>
      </c>
    </row>
    <row r="5" spans="1:36" ht="15" customHeight="1" x14ac:dyDescent="0.25">
      <c r="A5" s="99">
        <f t="shared" si="0"/>
        <v>0</v>
      </c>
      <c r="B5" s="99"/>
      <c r="C5" s="108">
        <f t="shared" si="1"/>
        <v>0</v>
      </c>
      <c r="D5" s="190"/>
      <c r="E5" s="111"/>
      <c r="F5" s="95"/>
      <c r="G5" s="39"/>
      <c r="H5" s="7"/>
      <c r="I5" s="10"/>
      <c r="J5" s="18"/>
      <c r="K5" s="39"/>
      <c r="L5" s="7"/>
      <c r="M5" s="10"/>
      <c r="N5" s="18"/>
      <c r="O5" s="39"/>
      <c r="P5" s="7"/>
      <c r="Q5" s="10"/>
      <c r="R5" s="18"/>
      <c r="S5" s="39"/>
      <c r="T5" s="7"/>
      <c r="U5" s="10"/>
      <c r="V5" s="18"/>
      <c r="W5" s="39"/>
      <c r="X5" s="7"/>
      <c r="Y5" s="10"/>
      <c r="Z5" s="18"/>
      <c r="AA5" s="39"/>
      <c r="AB5" s="7"/>
      <c r="AC5" s="10"/>
      <c r="AD5" s="15"/>
      <c r="AE5" s="32">
        <f t="shared" si="2"/>
        <v>0</v>
      </c>
      <c r="AF5" s="88">
        <f t="shared" si="3"/>
        <v>0</v>
      </c>
      <c r="AG5" s="88">
        <f t="shared" si="4"/>
        <v>0</v>
      </c>
      <c r="AH5" s="102">
        <f t="shared" si="5"/>
        <v>0</v>
      </c>
      <c r="AI5" s="121" t="s">
        <v>90</v>
      </c>
    </row>
    <row r="6" spans="1:36" ht="15" customHeight="1" x14ac:dyDescent="0.25">
      <c r="A6" s="99">
        <f t="shared" si="0"/>
        <v>0</v>
      </c>
      <c r="B6" s="99"/>
      <c r="C6" s="108">
        <f t="shared" si="1"/>
        <v>0</v>
      </c>
      <c r="D6" s="182">
        <v>2</v>
      </c>
      <c r="E6" s="111"/>
      <c r="F6" s="95"/>
      <c r="G6" s="40"/>
      <c r="H6" s="5"/>
      <c r="I6" s="8"/>
      <c r="J6" s="18"/>
      <c r="K6" s="40"/>
      <c r="L6" s="5"/>
      <c r="M6" s="8"/>
      <c r="N6" s="18"/>
      <c r="O6" s="40"/>
      <c r="P6" s="5"/>
      <c r="Q6" s="8"/>
      <c r="R6" s="18"/>
      <c r="S6" s="40"/>
      <c r="T6" s="5"/>
      <c r="U6" s="8"/>
      <c r="V6" s="18"/>
      <c r="W6" s="40"/>
      <c r="X6" s="5"/>
      <c r="Y6" s="8"/>
      <c r="Z6" s="18"/>
      <c r="AA6" s="40"/>
      <c r="AB6" s="5"/>
      <c r="AC6" s="8"/>
      <c r="AD6" s="15"/>
      <c r="AE6" s="32">
        <f t="shared" si="2"/>
        <v>0</v>
      </c>
      <c r="AF6" s="88">
        <f t="shared" si="3"/>
        <v>0</v>
      </c>
      <c r="AG6" s="88">
        <f t="shared" si="4"/>
        <v>0</v>
      </c>
      <c r="AH6" s="102">
        <f t="shared" si="5"/>
        <v>0</v>
      </c>
      <c r="AI6" s="122" t="s">
        <v>10</v>
      </c>
    </row>
    <row r="7" spans="1:36" ht="15" customHeight="1" x14ac:dyDescent="0.25">
      <c r="A7" s="99">
        <f t="shared" si="0"/>
        <v>0</v>
      </c>
      <c r="B7" s="99"/>
      <c r="C7" s="108">
        <f t="shared" si="1"/>
        <v>0</v>
      </c>
      <c r="D7" s="189"/>
      <c r="E7" s="111"/>
      <c r="F7" s="95"/>
      <c r="G7" s="38"/>
      <c r="H7" s="6"/>
      <c r="I7" s="9"/>
      <c r="J7" s="18"/>
      <c r="K7" s="38"/>
      <c r="L7" s="6"/>
      <c r="M7" s="9"/>
      <c r="N7" s="18"/>
      <c r="O7" s="38"/>
      <c r="P7" s="6"/>
      <c r="Q7" s="9"/>
      <c r="R7" s="18"/>
      <c r="S7" s="38"/>
      <c r="T7" s="6"/>
      <c r="U7" s="9"/>
      <c r="V7" s="18"/>
      <c r="W7" s="38"/>
      <c r="X7" s="6"/>
      <c r="Y7" s="9"/>
      <c r="Z7" s="18"/>
      <c r="AA7" s="38"/>
      <c r="AB7" s="6"/>
      <c r="AC7" s="9"/>
      <c r="AD7" s="15"/>
      <c r="AE7" s="32">
        <f t="shared" si="2"/>
        <v>0</v>
      </c>
      <c r="AF7" s="88">
        <f t="shared" si="3"/>
        <v>0</v>
      </c>
      <c r="AG7" s="88">
        <f t="shared" si="4"/>
        <v>0</v>
      </c>
      <c r="AH7" s="102">
        <f t="shared" si="5"/>
        <v>0</v>
      </c>
      <c r="AI7" s="123" t="s">
        <v>90</v>
      </c>
    </row>
    <row r="8" spans="1:36" ht="15" customHeight="1" x14ac:dyDescent="0.25">
      <c r="A8" s="99">
        <f t="shared" si="0"/>
        <v>0</v>
      </c>
      <c r="B8" s="99"/>
      <c r="C8" s="108">
        <f t="shared" si="1"/>
        <v>0</v>
      </c>
      <c r="D8" s="190"/>
      <c r="E8" s="111"/>
      <c r="F8" s="95"/>
      <c r="G8" s="39"/>
      <c r="H8" s="7"/>
      <c r="I8" s="10"/>
      <c r="J8" s="18"/>
      <c r="K8" s="39"/>
      <c r="L8" s="7"/>
      <c r="M8" s="10"/>
      <c r="N8" s="18"/>
      <c r="O8" s="39"/>
      <c r="P8" s="7"/>
      <c r="Q8" s="10"/>
      <c r="R8" s="18"/>
      <c r="S8" s="39"/>
      <c r="T8" s="7"/>
      <c r="U8" s="10"/>
      <c r="V8" s="18"/>
      <c r="W8" s="39"/>
      <c r="X8" s="7"/>
      <c r="Y8" s="10"/>
      <c r="Z8" s="18"/>
      <c r="AA8" s="39"/>
      <c r="AB8" s="7"/>
      <c r="AC8" s="10"/>
      <c r="AD8" s="15"/>
      <c r="AE8" s="32">
        <f>COUNTA(G8:I8,K8:M8,O8:Q8,S8:U8,W8:Y8,AA8:AC8)</f>
        <v>0</v>
      </c>
      <c r="AF8" s="88">
        <f t="shared" si="3"/>
        <v>0</v>
      </c>
      <c r="AG8" s="88">
        <f t="shared" si="4"/>
        <v>0</v>
      </c>
      <c r="AH8" s="102">
        <f t="shared" si="5"/>
        <v>0</v>
      </c>
      <c r="AI8" s="124"/>
    </row>
    <row r="9" spans="1:36" ht="15" customHeight="1" x14ac:dyDescent="0.25">
      <c r="A9" s="99">
        <f t="shared" si="0"/>
        <v>0</v>
      </c>
      <c r="B9" s="99"/>
      <c r="C9" s="108">
        <f t="shared" si="1"/>
        <v>0</v>
      </c>
      <c r="D9" s="182">
        <v>3</v>
      </c>
      <c r="E9" s="111"/>
      <c r="F9" s="95"/>
      <c r="G9" s="40"/>
      <c r="H9" s="5"/>
      <c r="I9" s="8"/>
      <c r="J9" s="18"/>
      <c r="K9" s="40"/>
      <c r="L9" s="5"/>
      <c r="M9" s="8"/>
      <c r="N9" s="18"/>
      <c r="O9" s="40"/>
      <c r="P9" s="5"/>
      <c r="Q9" s="8"/>
      <c r="R9" s="18"/>
      <c r="S9" s="40"/>
      <c r="T9" s="5"/>
      <c r="U9" s="8"/>
      <c r="V9" s="18"/>
      <c r="W9" s="40"/>
      <c r="X9" s="5"/>
      <c r="Y9" s="8"/>
      <c r="Z9" s="18"/>
      <c r="AA9" s="40"/>
      <c r="AB9" s="5"/>
      <c r="AC9" s="8"/>
      <c r="AD9" s="15"/>
      <c r="AE9" s="32">
        <f t="shared" si="2"/>
        <v>0</v>
      </c>
      <c r="AF9" s="88">
        <f t="shared" si="3"/>
        <v>0</v>
      </c>
      <c r="AG9" s="88">
        <f t="shared" si="4"/>
        <v>0</v>
      </c>
      <c r="AH9" s="102">
        <f t="shared" si="5"/>
        <v>0</v>
      </c>
      <c r="AI9" s="124"/>
    </row>
    <row r="10" spans="1:36" ht="15" customHeight="1" x14ac:dyDescent="0.25">
      <c r="A10" s="99">
        <f t="shared" si="0"/>
        <v>0</v>
      </c>
      <c r="B10" s="99"/>
      <c r="C10" s="108">
        <f t="shared" si="1"/>
        <v>0</v>
      </c>
      <c r="D10" s="189"/>
      <c r="E10" s="111"/>
      <c r="F10" s="95"/>
      <c r="G10" s="38"/>
      <c r="H10" s="6"/>
      <c r="I10" s="9"/>
      <c r="J10" s="18"/>
      <c r="K10" s="38"/>
      <c r="L10" s="6"/>
      <c r="M10" s="9"/>
      <c r="N10" s="18"/>
      <c r="O10" s="38"/>
      <c r="P10" s="6"/>
      <c r="Q10" s="9"/>
      <c r="R10" s="18"/>
      <c r="S10" s="38"/>
      <c r="T10" s="6"/>
      <c r="U10" s="9"/>
      <c r="V10" s="18"/>
      <c r="W10" s="38"/>
      <c r="X10" s="6"/>
      <c r="Y10" s="9"/>
      <c r="Z10" s="18"/>
      <c r="AA10" s="38"/>
      <c r="AB10" s="6"/>
      <c r="AC10" s="9"/>
      <c r="AD10" s="15"/>
      <c r="AE10" s="32">
        <f t="shared" si="2"/>
        <v>0</v>
      </c>
      <c r="AF10" s="88">
        <f t="shared" si="3"/>
        <v>0</v>
      </c>
      <c r="AG10" s="88">
        <f t="shared" si="4"/>
        <v>0</v>
      </c>
      <c r="AH10" s="102">
        <f t="shared" si="5"/>
        <v>0</v>
      </c>
      <c r="AI10" s="122" t="s">
        <v>11</v>
      </c>
    </row>
    <row r="11" spans="1:36" ht="15" customHeight="1" x14ac:dyDescent="0.25">
      <c r="A11" s="99">
        <f t="shared" si="0"/>
        <v>0</v>
      </c>
      <c r="B11" s="99"/>
      <c r="C11" s="108">
        <f t="shared" si="1"/>
        <v>0</v>
      </c>
      <c r="D11" s="190"/>
      <c r="E11" s="111"/>
      <c r="F11" s="95"/>
      <c r="G11" s="39"/>
      <c r="H11" s="7"/>
      <c r="I11" s="10"/>
      <c r="J11" s="18"/>
      <c r="K11" s="39"/>
      <c r="L11" s="7"/>
      <c r="M11" s="10"/>
      <c r="N11" s="18"/>
      <c r="O11" s="39"/>
      <c r="P11" s="7"/>
      <c r="Q11" s="10"/>
      <c r="R11" s="18"/>
      <c r="S11" s="39"/>
      <c r="T11" s="7"/>
      <c r="U11" s="10"/>
      <c r="V11" s="18"/>
      <c r="W11" s="39"/>
      <c r="X11" s="7"/>
      <c r="Y11" s="10"/>
      <c r="Z11" s="18"/>
      <c r="AA11" s="39"/>
      <c r="AB11" s="7"/>
      <c r="AC11" s="10"/>
      <c r="AD11" s="15"/>
      <c r="AE11" s="32">
        <f t="shared" si="2"/>
        <v>0</v>
      </c>
      <c r="AF11" s="88">
        <f t="shared" si="3"/>
        <v>0</v>
      </c>
      <c r="AG11" s="88">
        <f t="shared" si="4"/>
        <v>0</v>
      </c>
      <c r="AH11" s="102">
        <f t="shared" si="5"/>
        <v>0</v>
      </c>
      <c r="AI11" s="125" t="s">
        <v>90</v>
      </c>
    </row>
    <row r="12" spans="1:36" ht="15" customHeight="1" x14ac:dyDescent="0.25">
      <c r="A12" s="99">
        <f t="shared" si="0"/>
        <v>0</v>
      </c>
      <c r="B12" s="99"/>
      <c r="C12" s="108">
        <f t="shared" si="1"/>
        <v>0</v>
      </c>
      <c r="D12" s="182">
        <v>4</v>
      </c>
      <c r="E12" s="111"/>
      <c r="F12" s="95"/>
      <c r="G12" s="40"/>
      <c r="H12" s="5"/>
      <c r="I12" s="8"/>
      <c r="J12" s="18"/>
      <c r="K12" s="40"/>
      <c r="L12" s="5"/>
      <c r="M12" s="8"/>
      <c r="N12" s="18"/>
      <c r="O12" s="40"/>
      <c r="P12" s="5"/>
      <c r="Q12" s="8"/>
      <c r="R12" s="18"/>
      <c r="S12" s="40"/>
      <c r="T12" s="5"/>
      <c r="U12" s="8"/>
      <c r="V12" s="18"/>
      <c r="W12" s="40"/>
      <c r="X12" s="5"/>
      <c r="Y12" s="8"/>
      <c r="Z12" s="18"/>
      <c r="AA12" s="40"/>
      <c r="AB12" s="5"/>
      <c r="AC12" s="8"/>
      <c r="AD12" s="15"/>
      <c r="AE12" s="32">
        <f t="shared" si="2"/>
        <v>0</v>
      </c>
      <c r="AF12" s="88">
        <f t="shared" si="3"/>
        <v>0</v>
      </c>
      <c r="AG12" s="88">
        <f t="shared" si="4"/>
        <v>0</v>
      </c>
      <c r="AH12" s="102">
        <f t="shared" si="5"/>
        <v>0</v>
      </c>
      <c r="AI12" s="122"/>
    </row>
    <row r="13" spans="1:36" ht="15" customHeight="1" x14ac:dyDescent="0.25">
      <c r="A13" s="99">
        <f t="shared" si="0"/>
        <v>0</v>
      </c>
      <c r="B13" s="99"/>
      <c r="C13" s="108">
        <f t="shared" si="1"/>
        <v>0</v>
      </c>
      <c r="D13" s="189"/>
      <c r="E13" s="111"/>
      <c r="F13" s="95"/>
      <c r="G13" s="38"/>
      <c r="H13" s="6"/>
      <c r="I13" s="9"/>
      <c r="J13" s="18"/>
      <c r="K13" s="38"/>
      <c r="L13" s="6"/>
      <c r="M13" s="9"/>
      <c r="N13" s="18"/>
      <c r="O13" s="38"/>
      <c r="P13" s="6"/>
      <c r="Q13" s="9"/>
      <c r="R13" s="18"/>
      <c r="S13" s="38"/>
      <c r="T13" s="6"/>
      <c r="U13" s="9"/>
      <c r="V13" s="18"/>
      <c r="W13" s="38"/>
      <c r="X13" s="6"/>
      <c r="Y13" s="9"/>
      <c r="Z13" s="18"/>
      <c r="AA13" s="38"/>
      <c r="AB13" s="6"/>
      <c r="AC13" s="9"/>
      <c r="AD13" s="15"/>
      <c r="AE13" s="32">
        <f t="shared" si="2"/>
        <v>0</v>
      </c>
      <c r="AF13" s="88">
        <f t="shared" si="3"/>
        <v>0</v>
      </c>
      <c r="AG13" s="88">
        <f t="shared" si="4"/>
        <v>0</v>
      </c>
      <c r="AH13" s="102">
        <f t="shared" si="5"/>
        <v>0</v>
      </c>
      <c r="AI13" s="122"/>
    </row>
    <row r="14" spans="1:36" ht="15" customHeight="1" x14ac:dyDescent="0.25">
      <c r="A14" s="99">
        <f t="shared" si="0"/>
        <v>0</v>
      </c>
      <c r="B14" s="99"/>
      <c r="C14" s="108">
        <f t="shared" si="1"/>
        <v>0</v>
      </c>
      <c r="D14" s="190"/>
      <c r="E14" s="111"/>
      <c r="F14" s="95"/>
      <c r="G14" s="39"/>
      <c r="H14" s="7"/>
      <c r="I14" s="10"/>
      <c r="J14" s="18"/>
      <c r="K14" s="39"/>
      <c r="L14" s="7"/>
      <c r="M14" s="10"/>
      <c r="N14" s="18"/>
      <c r="O14" s="39"/>
      <c r="P14" s="7"/>
      <c r="Q14" s="10"/>
      <c r="R14" s="18"/>
      <c r="S14" s="39"/>
      <c r="T14" s="7"/>
      <c r="U14" s="10"/>
      <c r="V14" s="18"/>
      <c r="W14" s="39"/>
      <c r="X14" s="7"/>
      <c r="Y14" s="10"/>
      <c r="Z14" s="18"/>
      <c r="AA14" s="39"/>
      <c r="AB14" s="7"/>
      <c r="AC14" s="10"/>
      <c r="AD14" s="15"/>
      <c r="AE14" s="32">
        <f t="shared" si="2"/>
        <v>0</v>
      </c>
      <c r="AF14" s="88">
        <f t="shared" si="3"/>
        <v>0</v>
      </c>
      <c r="AG14" s="88">
        <f t="shared" si="4"/>
        <v>0</v>
      </c>
      <c r="AH14" s="102">
        <f t="shared" si="5"/>
        <v>0</v>
      </c>
      <c r="AI14" s="122" t="s">
        <v>13</v>
      </c>
    </row>
    <row r="15" spans="1:36" ht="15" customHeight="1" x14ac:dyDescent="0.25">
      <c r="A15" s="99">
        <f t="shared" si="0"/>
        <v>0</v>
      </c>
      <c r="B15" s="99"/>
      <c r="C15" s="108">
        <f t="shared" si="1"/>
        <v>0</v>
      </c>
      <c r="D15" s="182">
        <v>5</v>
      </c>
      <c r="E15" s="111"/>
      <c r="F15" s="95"/>
      <c r="G15" s="40"/>
      <c r="H15" s="5"/>
      <c r="I15" s="8"/>
      <c r="J15" s="18"/>
      <c r="K15" s="40"/>
      <c r="L15" s="5"/>
      <c r="M15" s="8"/>
      <c r="N15" s="18"/>
      <c r="O15" s="40"/>
      <c r="P15" s="5"/>
      <c r="Q15" s="8"/>
      <c r="R15" s="18"/>
      <c r="S15" s="40"/>
      <c r="T15" s="5"/>
      <c r="U15" s="8"/>
      <c r="V15" s="18"/>
      <c r="W15" s="40"/>
      <c r="X15" s="5"/>
      <c r="Y15" s="8"/>
      <c r="Z15" s="18"/>
      <c r="AA15" s="40"/>
      <c r="AB15" s="5"/>
      <c r="AC15" s="8"/>
      <c r="AD15" s="15"/>
      <c r="AE15" s="32">
        <f t="shared" si="2"/>
        <v>0</v>
      </c>
      <c r="AF15" s="88">
        <f t="shared" si="3"/>
        <v>0</v>
      </c>
      <c r="AG15" s="88">
        <f t="shared" si="4"/>
        <v>0</v>
      </c>
      <c r="AH15" s="102">
        <f t="shared" si="5"/>
        <v>0</v>
      </c>
      <c r="AI15" s="180"/>
    </row>
    <row r="16" spans="1:36" ht="15" customHeight="1" x14ac:dyDescent="0.25">
      <c r="A16" s="99">
        <f t="shared" si="0"/>
        <v>0</v>
      </c>
      <c r="B16" s="99"/>
      <c r="C16" s="108">
        <f t="shared" si="1"/>
        <v>0</v>
      </c>
      <c r="D16" s="189"/>
      <c r="E16" s="111"/>
      <c r="F16" s="95"/>
      <c r="G16" s="38"/>
      <c r="H16" s="6"/>
      <c r="I16" s="9"/>
      <c r="J16" s="18"/>
      <c r="K16" s="38"/>
      <c r="L16" s="6"/>
      <c r="M16" s="9"/>
      <c r="N16" s="18"/>
      <c r="O16" s="38"/>
      <c r="P16" s="6"/>
      <c r="Q16" s="9"/>
      <c r="R16" s="18"/>
      <c r="S16" s="38"/>
      <c r="T16" s="6"/>
      <c r="U16" s="9"/>
      <c r="V16" s="18"/>
      <c r="W16" s="38"/>
      <c r="X16" s="6"/>
      <c r="Y16" s="9"/>
      <c r="Z16" s="18"/>
      <c r="AA16" s="38"/>
      <c r="AB16" s="6"/>
      <c r="AC16" s="9"/>
      <c r="AD16" s="15"/>
      <c r="AE16" s="32">
        <f t="shared" si="2"/>
        <v>0</v>
      </c>
      <c r="AF16" s="88">
        <f t="shared" si="3"/>
        <v>0</v>
      </c>
      <c r="AG16" s="88">
        <f t="shared" si="4"/>
        <v>0</v>
      </c>
      <c r="AH16" s="102">
        <f t="shared" si="5"/>
        <v>0</v>
      </c>
      <c r="AI16" s="180"/>
    </row>
    <row r="17" spans="1:35" ht="15" customHeight="1" x14ac:dyDescent="0.25">
      <c r="A17" s="99">
        <f t="shared" si="0"/>
        <v>0</v>
      </c>
      <c r="B17" s="99"/>
      <c r="C17" s="108">
        <f t="shared" si="1"/>
        <v>0</v>
      </c>
      <c r="D17" s="190"/>
      <c r="E17" s="111"/>
      <c r="F17" s="95"/>
      <c r="G17" s="39"/>
      <c r="H17" s="7"/>
      <c r="I17" s="10"/>
      <c r="J17" s="18"/>
      <c r="K17" s="39"/>
      <c r="L17" s="7"/>
      <c r="M17" s="10"/>
      <c r="N17" s="18"/>
      <c r="O17" s="39"/>
      <c r="P17" s="7"/>
      <c r="Q17" s="10"/>
      <c r="R17" s="18"/>
      <c r="S17" s="39"/>
      <c r="T17" s="7"/>
      <c r="U17" s="10"/>
      <c r="V17" s="18"/>
      <c r="W17" s="39"/>
      <c r="X17" s="7"/>
      <c r="Y17" s="10"/>
      <c r="Z17" s="18"/>
      <c r="AA17" s="39"/>
      <c r="AB17" s="7"/>
      <c r="AC17" s="10"/>
      <c r="AD17" s="15"/>
      <c r="AE17" s="32">
        <f t="shared" si="2"/>
        <v>0</v>
      </c>
      <c r="AF17" s="88">
        <f t="shared" si="3"/>
        <v>0</v>
      </c>
      <c r="AG17" s="88">
        <f t="shared" si="4"/>
        <v>0</v>
      </c>
      <c r="AH17" s="102">
        <f t="shared" si="5"/>
        <v>0</v>
      </c>
      <c r="AI17" s="180"/>
    </row>
    <row r="18" spans="1:35" ht="15" customHeight="1" x14ac:dyDescent="0.25">
      <c r="A18" s="99">
        <f t="shared" si="0"/>
        <v>0</v>
      </c>
      <c r="B18" s="99"/>
      <c r="C18" s="108">
        <f t="shared" si="1"/>
        <v>0</v>
      </c>
      <c r="D18" s="182">
        <v>6</v>
      </c>
      <c r="E18" s="111"/>
      <c r="F18" s="95"/>
      <c r="G18" s="40"/>
      <c r="H18" s="5"/>
      <c r="I18" s="8"/>
      <c r="J18" s="18"/>
      <c r="K18" s="40"/>
      <c r="L18" s="5"/>
      <c r="M18" s="8"/>
      <c r="N18" s="18"/>
      <c r="O18" s="40"/>
      <c r="P18" s="5"/>
      <c r="Q18" s="8"/>
      <c r="R18" s="18"/>
      <c r="S18" s="40"/>
      <c r="T18" s="5"/>
      <c r="U18" s="8"/>
      <c r="V18" s="18"/>
      <c r="W18" s="40"/>
      <c r="X18" s="5"/>
      <c r="Y18" s="8"/>
      <c r="Z18" s="18"/>
      <c r="AA18" s="40"/>
      <c r="AB18" s="5"/>
      <c r="AC18" s="8"/>
      <c r="AD18" s="15"/>
      <c r="AE18" s="32">
        <f t="shared" si="2"/>
        <v>0</v>
      </c>
      <c r="AF18" s="88">
        <f t="shared" si="3"/>
        <v>0</v>
      </c>
      <c r="AG18" s="88">
        <f t="shared" si="4"/>
        <v>0</v>
      </c>
      <c r="AH18" s="102">
        <f t="shared" si="5"/>
        <v>0</v>
      </c>
      <c r="AI18" s="180"/>
    </row>
    <row r="19" spans="1:35" ht="15" customHeight="1" x14ac:dyDescent="0.25">
      <c r="A19" s="99">
        <f t="shared" si="0"/>
        <v>0</v>
      </c>
      <c r="B19" s="99"/>
      <c r="C19" s="108">
        <f t="shared" si="1"/>
        <v>0</v>
      </c>
      <c r="D19" s="183"/>
      <c r="E19" s="111"/>
      <c r="F19" s="95"/>
      <c r="G19" s="38"/>
      <c r="H19" s="6"/>
      <c r="I19" s="9"/>
      <c r="J19" s="18"/>
      <c r="K19" s="38"/>
      <c r="L19" s="6"/>
      <c r="M19" s="9"/>
      <c r="N19" s="18"/>
      <c r="O19" s="38"/>
      <c r="P19" s="6"/>
      <c r="Q19" s="9"/>
      <c r="R19" s="18"/>
      <c r="S19" s="38"/>
      <c r="T19" s="6"/>
      <c r="U19" s="9"/>
      <c r="V19" s="18"/>
      <c r="W19" s="38"/>
      <c r="X19" s="6"/>
      <c r="Y19" s="9"/>
      <c r="Z19" s="18"/>
      <c r="AA19" s="38"/>
      <c r="AB19" s="6"/>
      <c r="AC19" s="9"/>
      <c r="AD19" s="15"/>
      <c r="AE19" s="32">
        <f t="shared" si="2"/>
        <v>0</v>
      </c>
      <c r="AF19" s="88">
        <f t="shared" si="3"/>
        <v>0</v>
      </c>
      <c r="AG19" s="88">
        <f t="shared" si="4"/>
        <v>0</v>
      </c>
      <c r="AH19" s="102">
        <f t="shared" si="5"/>
        <v>0</v>
      </c>
      <c r="AI19" s="180"/>
    </row>
    <row r="20" spans="1:35" ht="15" customHeight="1" thickBot="1" x14ac:dyDescent="0.3">
      <c r="A20" s="107">
        <f t="shared" si="0"/>
        <v>0</v>
      </c>
      <c r="B20" s="107"/>
      <c r="C20" s="108">
        <f t="shared" si="1"/>
        <v>0</v>
      </c>
      <c r="D20" s="183"/>
      <c r="E20" s="111"/>
      <c r="F20" s="95"/>
      <c r="G20" s="70"/>
      <c r="H20" s="71"/>
      <c r="I20" s="72"/>
      <c r="J20" s="73"/>
      <c r="K20" s="70"/>
      <c r="L20" s="71"/>
      <c r="M20" s="72"/>
      <c r="N20" s="73"/>
      <c r="O20" s="70"/>
      <c r="P20" s="71"/>
      <c r="Q20" s="72"/>
      <c r="R20" s="19"/>
      <c r="S20" s="70"/>
      <c r="T20" s="71"/>
      <c r="U20" s="72"/>
      <c r="V20" s="73"/>
      <c r="W20" s="70"/>
      <c r="X20" s="71"/>
      <c r="Y20" s="72"/>
      <c r="Z20" s="73"/>
      <c r="AA20" s="70"/>
      <c r="AB20" s="71"/>
      <c r="AC20" s="72"/>
      <c r="AD20" s="16"/>
      <c r="AE20" s="77">
        <f t="shared" si="2"/>
        <v>0</v>
      </c>
      <c r="AF20" s="88">
        <f t="shared" si="3"/>
        <v>0</v>
      </c>
      <c r="AG20" s="88">
        <f t="shared" si="4"/>
        <v>0</v>
      </c>
      <c r="AH20" s="103">
        <f t="shared" si="5"/>
        <v>0</v>
      </c>
      <c r="AI20" s="180"/>
    </row>
    <row r="21" spans="1:35" ht="15" customHeight="1" thickBot="1" x14ac:dyDescent="0.3">
      <c r="A21" s="98">
        <f>SUM(A3:A20)</f>
        <v>0</v>
      </c>
      <c r="B21" s="98">
        <f>SUM(B3:B20)</f>
        <v>0</v>
      </c>
      <c r="C21" s="98">
        <f>SUM(C3:C20)</f>
        <v>0</v>
      </c>
      <c r="D21" s="184" t="s">
        <v>14</v>
      </c>
      <c r="E21" s="185"/>
      <c r="F21" s="152"/>
      <c r="G21" s="186">
        <f>COUNTIF(G3:I20,"R")+(COUNTIF(G3:I20,"HR")*2)</f>
        <v>0</v>
      </c>
      <c r="H21" s="187"/>
      <c r="I21" s="188"/>
      <c r="J21" s="91"/>
      <c r="K21" s="186">
        <f>COUNTIF(K3:M20,"R")+(COUNTIF(K3:M20,"HR")*2)+G21</f>
        <v>0</v>
      </c>
      <c r="L21" s="187"/>
      <c r="M21" s="188"/>
      <c r="N21" s="91"/>
      <c r="O21" s="186">
        <f>COUNTIF(O3:Q20,"R")+(COUNTIF(O3:Q20,"HR")*2)+K21</f>
        <v>0</v>
      </c>
      <c r="P21" s="187"/>
      <c r="Q21" s="188"/>
      <c r="R21" s="90"/>
      <c r="S21" s="186">
        <f>COUNTIF(S3:U20,"R")+(COUNTIF(S3:U20,"HR")*2)+O21</f>
        <v>0</v>
      </c>
      <c r="T21" s="187"/>
      <c r="U21" s="188"/>
      <c r="V21" s="91"/>
      <c r="W21" s="186">
        <f>COUNTIF(W3:Y20,"R")+(COUNTIF(W3:Y20,"HR")*2)+S21</f>
        <v>0</v>
      </c>
      <c r="X21" s="187"/>
      <c r="Y21" s="188"/>
      <c r="Z21" s="91"/>
      <c r="AA21" s="186">
        <f>COUNTIF(AA3:AC20,"R")+(COUNTIF(AA3:AC20,"HR")*2)+W21</f>
        <v>0</v>
      </c>
      <c r="AB21" s="187"/>
      <c r="AC21" s="188"/>
      <c r="AD21" s="79"/>
      <c r="AE21" s="52">
        <f>SUM(AE3:AE20)</f>
        <v>0</v>
      </c>
      <c r="AF21" s="53">
        <f>SUM(AF3:AF20)</f>
        <v>0</v>
      </c>
      <c r="AG21" s="54">
        <f>SUM(AG3:AG20)</f>
        <v>0</v>
      </c>
      <c r="AH21" s="104">
        <f>SUM(AH3:AH20)</f>
        <v>0</v>
      </c>
      <c r="AI21" s="181"/>
    </row>
    <row r="22" spans="1:35" ht="15" customHeight="1" thickBot="1" x14ac:dyDescent="0.3">
      <c r="A22" s="98" t="s">
        <v>53</v>
      </c>
      <c r="B22" s="98" t="s">
        <v>96</v>
      </c>
      <c r="C22" s="98" t="s">
        <v>94</v>
      </c>
      <c r="D22" s="24" t="s">
        <v>7</v>
      </c>
      <c r="E22" s="24" t="s">
        <v>61</v>
      </c>
      <c r="F22" s="83" t="s">
        <v>4</v>
      </c>
      <c r="G22" s="169">
        <v>1</v>
      </c>
      <c r="H22" s="168"/>
      <c r="I22" s="172"/>
      <c r="J22" s="35" t="s">
        <v>5</v>
      </c>
      <c r="K22" s="169">
        <v>2</v>
      </c>
      <c r="L22" s="168"/>
      <c r="M22" s="172"/>
      <c r="N22" s="35" t="s">
        <v>5</v>
      </c>
      <c r="O22" s="156">
        <v>3</v>
      </c>
      <c r="P22" s="157"/>
      <c r="Q22" s="157"/>
      <c r="R22" s="36" t="s">
        <v>5</v>
      </c>
      <c r="S22" s="169">
        <v>4</v>
      </c>
      <c r="T22" s="168"/>
      <c r="U22" s="172"/>
      <c r="V22" s="35" t="s">
        <v>5</v>
      </c>
      <c r="W22" s="169">
        <v>5</v>
      </c>
      <c r="X22" s="168"/>
      <c r="Y22" s="172"/>
      <c r="Z22" s="35" t="s">
        <v>5</v>
      </c>
      <c r="AA22" s="169">
        <v>6</v>
      </c>
      <c r="AB22" s="168"/>
      <c r="AC22" s="172"/>
      <c r="AD22" s="35" t="s">
        <v>5</v>
      </c>
      <c r="AE22" s="87" t="s">
        <v>95</v>
      </c>
      <c r="AF22" s="66" t="s">
        <v>12</v>
      </c>
      <c r="AG22" s="67" t="s">
        <v>98</v>
      </c>
      <c r="AH22" s="69" t="s">
        <v>8</v>
      </c>
      <c r="AI22" s="105" t="s">
        <v>92</v>
      </c>
    </row>
    <row r="23" spans="1:35" ht="15" customHeight="1" x14ac:dyDescent="0.25">
      <c r="A23" s="108">
        <f>COUNTIF($G$3:$AC$20,E23)</f>
        <v>0</v>
      </c>
      <c r="B23" s="108"/>
      <c r="C23" s="108">
        <f t="shared" ref="C23:C40" si="6">COUNTIF(G23:AC23,"HR")</f>
        <v>0</v>
      </c>
      <c r="D23" s="189">
        <v>1</v>
      </c>
      <c r="E23" s="111"/>
      <c r="F23" s="94"/>
      <c r="G23" s="37"/>
      <c r="H23" s="27"/>
      <c r="I23" s="28"/>
      <c r="J23" s="17"/>
      <c r="K23" s="37"/>
      <c r="L23" s="27"/>
      <c r="M23" s="28"/>
      <c r="N23" s="17"/>
      <c r="O23" s="37"/>
      <c r="P23" s="27"/>
      <c r="Q23" s="28"/>
      <c r="R23" s="17"/>
      <c r="S23" s="37"/>
      <c r="T23" s="27"/>
      <c r="U23" s="28"/>
      <c r="V23" s="17"/>
      <c r="W23" s="37"/>
      <c r="X23" s="27"/>
      <c r="Y23" s="28"/>
      <c r="Z23" s="17"/>
      <c r="AA23" s="37"/>
      <c r="AB23" s="27"/>
      <c r="AC23" s="28"/>
      <c r="AD23" s="14"/>
      <c r="AE23" s="32">
        <f>COUNTA(G23:I23,K23:M23,O23:Q23,S23:U23,W23:Y23,AA23:AC23)</f>
        <v>0</v>
      </c>
      <c r="AF23" s="88">
        <f>COUNTIF(G23:AC23,"R")+C23</f>
        <v>0</v>
      </c>
      <c r="AG23" s="88">
        <f>A23+B23</f>
        <v>0</v>
      </c>
      <c r="AH23" s="102">
        <f>COUNTIF(G23:AC23,"K")</f>
        <v>0</v>
      </c>
      <c r="AI23" s="126" t="s">
        <v>91</v>
      </c>
    </row>
    <row r="24" spans="1:35" ht="15" customHeight="1" x14ac:dyDescent="0.25">
      <c r="A24" s="108">
        <f t="shared" ref="A24:A40" si="7">COUNTIF($G$3:$AC$20,E24)</f>
        <v>0</v>
      </c>
      <c r="B24" s="108"/>
      <c r="C24" s="108">
        <f t="shared" si="6"/>
        <v>0</v>
      </c>
      <c r="D24" s="189"/>
      <c r="E24" s="111"/>
      <c r="F24" s="95"/>
      <c r="G24" s="38"/>
      <c r="H24" s="6"/>
      <c r="I24" s="9"/>
      <c r="J24" s="18"/>
      <c r="K24" s="38"/>
      <c r="L24" s="6"/>
      <c r="M24" s="9"/>
      <c r="N24" s="18"/>
      <c r="O24" s="38"/>
      <c r="P24" s="6"/>
      <c r="Q24" s="9"/>
      <c r="R24" s="18"/>
      <c r="S24" s="38"/>
      <c r="T24" s="6"/>
      <c r="U24" s="9"/>
      <c r="V24" s="18"/>
      <c r="W24" s="38"/>
      <c r="X24" s="6"/>
      <c r="Y24" s="9"/>
      <c r="Z24" s="18"/>
      <c r="AA24" s="38"/>
      <c r="AB24" s="6"/>
      <c r="AC24" s="9"/>
      <c r="AD24" s="15"/>
      <c r="AE24" s="32">
        <f t="shared" ref="AE24:AE40" si="8">COUNTA(G24:I24,K24:M24,O24:Q24,S24:U24,W24:Y24,AA24:AC24)</f>
        <v>0</v>
      </c>
      <c r="AF24" s="88">
        <f t="shared" ref="AF24:AF40" si="9">COUNTIF(G24:AC24,"R")+C24</f>
        <v>0</v>
      </c>
      <c r="AG24" s="88">
        <f t="shared" ref="AG24:AG40" si="10">A24+B24</f>
        <v>0</v>
      </c>
      <c r="AH24" s="102">
        <f t="shared" ref="AH24:AH40" si="11">COUNTIF(G24:AC24,"K")</f>
        <v>0</v>
      </c>
      <c r="AI24" s="120" t="s">
        <v>90</v>
      </c>
    </row>
    <row r="25" spans="1:35" ht="15" customHeight="1" x14ac:dyDescent="0.25">
      <c r="A25" s="108">
        <f t="shared" si="7"/>
        <v>0</v>
      </c>
      <c r="B25" s="108"/>
      <c r="C25" s="108">
        <f t="shared" si="6"/>
        <v>0</v>
      </c>
      <c r="D25" s="190"/>
      <c r="E25" s="111"/>
      <c r="F25" s="95"/>
      <c r="G25" s="39"/>
      <c r="H25" s="7"/>
      <c r="I25" s="10"/>
      <c r="J25" s="18"/>
      <c r="K25" s="39"/>
      <c r="L25" s="7"/>
      <c r="M25" s="10"/>
      <c r="N25" s="18"/>
      <c r="O25" s="39"/>
      <c r="P25" s="7"/>
      <c r="Q25" s="10"/>
      <c r="R25" s="18"/>
      <c r="S25" s="39"/>
      <c r="T25" s="7"/>
      <c r="U25" s="10"/>
      <c r="V25" s="18"/>
      <c r="W25" s="39"/>
      <c r="X25" s="7"/>
      <c r="Y25" s="10"/>
      <c r="Z25" s="18"/>
      <c r="AA25" s="39"/>
      <c r="AB25" s="7"/>
      <c r="AC25" s="10"/>
      <c r="AD25" s="15"/>
      <c r="AE25" s="32">
        <f t="shared" si="8"/>
        <v>0</v>
      </c>
      <c r="AF25" s="88">
        <f t="shared" si="9"/>
        <v>0</v>
      </c>
      <c r="AG25" s="88">
        <f t="shared" si="10"/>
        <v>0</v>
      </c>
      <c r="AH25" s="102">
        <f t="shared" si="11"/>
        <v>0</v>
      </c>
      <c r="AI25" s="121" t="s">
        <v>90</v>
      </c>
    </row>
    <row r="26" spans="1:35" ht="15" customHeight="1" x14ac:dyDescent="0.25">
      <c r="A26" s="108">
        <f t="shared" si="7"/>
        <v>0</v>
      </c>
      <c r="B26" s="108"/>
      <c r="C26" s="108">
        <f t="shared" si="6"/>
        <v>0</v>
      </c>
      <c r="D26" s="182">
        <v>2</v>
      </c>
      <c r="E26" s="111"/>
      <c r="F26" s="34"/>
      <c r="G26" s="40"/>
      <c r="H26" s="5"/>
      <c r="I26" s="8"/>
      <c r="J26" s="18"/>
      <c r="K26" s="40"/>
      <c r="L26" s="5"/>
      <c r="M26" s="8"/>
      <c r="N26" s="18"/>
      <c r="O26" s="40"/>
      <c r="P26" s="5"/>
      <c r="Q26" s="8"/>
      <c r="R26" s="18"/>
      <c r="S26" s="40"/>
      <c r="T26" s="5"/>
      <c r="U26" s="8"/>
      <c r="V26" s="18"/>
      <c r="W26" s="40"/>
      <c r="X26" s="5"/>
      <c r="Y26" s="8"/>
      <c r="Z26" s="18"/>
      <c r="AA26" s="40"/>
      <c r="AB26" s="5"/>
      <c r="AC26" s="8"/>
      <c r="AD26" s="15"/>
      <c r="AE26" s="32">
        <f t="shared" si="8"/>
        <v>0</v>
      </c>
      <c r="AF26" s="88">
        <f t="shared" si="9"/>
        <v>0</v>
      </c>
      <c r="AG26" s="88">
        <f t="shared" si="10"/>
        <v>0</v>
      </c>
      <c r="AH26" s="102">
        <f t="shared" si="11"/>
        <v>0</v>
      </c>
      <c r="AI26" s="122" t="s">
        <v>10</v>
      </c>
    </row>
    <row r="27" spans="1:35" ht="15" customHeight="1" x14ac:dyDescent="0.25">
      <c r="A27" s="108">
        <f t="shared" si="7"/>
        <v>0</v>
      </c>
      <c r="B27" s="108"/>
      <c r="C27" s="108">
        <f t="shared" si="6"/>
        <v>0</v>
      </c>
      <c r="D27" s="189"/>
      <c r="E27" s="111"/>
      <c r="F27" s="96"/>
      <c r="G27" s="38"/>
      <c r="H27" s="6"/>
      <c r="I27" s="9"/>
      <c r="J27" s="18"/>
      <c r="K27" s="38"/>
      <c r="L27" s="6"/>
      <c r="M27" s="9"/>
      <c r="N27" s="18"/>
      <c r="O27" s="38"/>
      <c r="P27" s="6"/>
      <c r="Q27" s="9"/>
      <c r="R27" s="18"/>
      <c r="S27" s="38"/>
      <c r="T27" s="6"/>
      <c r="U27" s="9"/>
      <c r="V27" s="18"/>
      <c r="W27" s="38"/>
      <c r="X27" s="6"/>
      <c r="Y27" s="9"/>
      <c r="Z27" s="18"/>
      <c r="AA27" s="38"/>
      <c r="AB27" s="6"/>
      <c r="AC27" s="9"/>
      <c r="AD27" s="15"/>
      <c r="AE27" s="32">
        <f t="shared" si="8"/>
        <v>0</v>
      </c>
      <c r="AF27" s="88">
        <f t="shared" si="9"/>
        <v>0</v>
      </c>
      <c r="AG27" s="88">
        <f t="shared" si="10"/>
        <v>0</v>
      </c>
      <c r="AH27" s="102">
        <f t="shared" si="11"/>
        <v>0</v>
      </c>
      <c r="AI27" s="123" t="s">
        <v>90</v>
      </c>
    </row>
    <row r="28" spans="1:35" ht="15" customHeight="1" x14ac:dyDescent="0.25">
      <c r="A28" s="108">
        <f t="shared" si="7"/>
        <v>0</v>
      </c>
      <c r="B28" s="108"/>
      <c r="C28" s="108">
        <f t="shared" si="6"/>
        <v>0</v>
      </c>
      <c r="D28" s="190"/>
      <c r="E28" s="111"/>
      <c r="F28" s="96"/>
      <c r="G28" s="39"/>
      <c r="H28" s="7"/>
      <c r="I28" s="10"/>
      <c r="J28" s="18"/>
      <c r="K28" s="39"/>
      <c r="L28" s="7"/>
      <c r="M28" s="10"/>
      <c r="N28" s="18"/>
      <c r="O28" s="39"/>
      <c r="P28" s="7"/>
      <c r="Q28" s="10"/>
      <c r="R28" s="18"/>
      <c r="S28" s="39"/>
      <c r="T28" s="7"/>
      <c r="U28" s="10"/>
      <c r="V28" s="18"/>
      <c r="W28" s="39"/>
      <c r="X28" s="7"/>
      <c r="Y28" s="10"/>
      <c r="Z28" s="18"/>
      <c r="AA28" s="39"/>
      <c r="AB28" s="7"/>
      <c r="AC28" s="10"/>
      <c r="AD28" s="15"/>
      <c r="AE28" s="32">
        <f t="shared" si="8"/>
        <v>0</v>
      </c>
      <c r="AF28" s="88">
        <f t="shared" si="9"/>
        <v>0</v>
      </c>
      <c r="AG28" s="88">
        <f t="shared" si="10"/>
        <v>0</v>
      </c>
      <c r="AH28" s="102">
        <f t="shared" si="11"/>
        <v>0</v>
      </c>
      <c r="AI28" s="124"/>
    </row>
    <row r="29" spans="1:35" ht="15" customHeight="1" x14ac:dyDescent="0.25">
      <c r="A29" s="108">
        <f t="shared" si="7"/>
        <v>0</v>
      </c>
      <c r="B29" s="108"/>
      <c r="C29" s="108">
        <f t="shared" si="6"/>
        <v>0</v>
      </c>
      <c r="D29" s="182">
        <v>3</v>
      </c>
      <c r="E29" s="111"/>
      <c r="F29" s="96"/>
      <c r="G29" s="40"/>
      <c r="H29" s="5"/>
      <c r="I29" s="8"/>
      <c r="J29" s="18"/>
      <c r="K29" s="40"/>
      <c r="L29" s="5"/>
      <c r="M29" s="8"/>
      <c r="N29" s="18"/>
      <c r="O29" s="40"/>
      <c r="P29" s="5"/>
      <c r="Q29" s="8"/>
      <c r="R29" s="18"/>
      <c r="S29" s="40"/>
      <c r="T29" s="5"/>
      <c r="U29" s="8"/>
      <c r="V29" s="18"/>
      <c r="W29" s="40"/>
      <c r="X29" s="5"/>
      <c r="Y29" s="8"/>
      <c r="Z29" s="18"/>
      <c r="AA29" s="40"/>
      <c r="AB29" s="5"/>
      <c r="AC29" s="8"/>
      <c r="AD29" s="15"/>
      <c r="AE29" s="32">
        <f t="shared" si="8"/>
        <v>0</v>
      </c>
      <c r="AF29" s="88">
        <f t="shared" si="9"/>
        <v>0</v>
      </c>
      <c r="AG29" s="88">
        <f t="shared" si="10"/>
        <v>0</v>
      </c>
      <c r="AH29" s="102">
        <f t="shared" si="11"/>
        <v>0</v>
      </c>
      <c r="AI29" s="124"/>
    </row>
    <row r="30" spans="1:35" ht="15" customHeight="1" x14ac:dyDescent="0.25">
      <c r="A30" s="108">
        <f t="shared" si="7"/>
        <v>0</v>
      </c>
      <c r="B30" s="108"/>
      <c r="C30" s="108">
        <f t="shared" si="6"/>
        <v>0</v>
      </c>
      <c r="D30" s="189"/>
      <c r="E30" s="111"/>
      <c r="F30" s="95"/>
      <c r="G30" s="38"/>
      <c r="H30" s="6"/>
      <c r="I30" s="9"/>
      <c r="J30" s="18"/>
      <c r="K30" s="38"/>
      <c r="L30" s="6"/>
      <c r="M30" s="9"/>
      <c r="N30" s="18"/>
      <c r="O30" s="38"/>
      <c r="P30" s="6"/>
      <c r="Q30" s="9"/>
      <c r="R30" s="18"/>
      <c r="S30" s="38"/>
      <c r="T30" s="6"/>
      <c r="U30" s="9"/>
      <c r="V30" s="18"/>
      <c r="W30" s="38"/>
      <c r="X30" s="6"/>
      <c r="Y30" s="9"/>
      <c r="Z30" s="18"/>
      <c r="AA30" s="38"/>
      <c r="AB30" s="6"/>
      <c r="AC30" s="9"/>
      <c r="AD30" s="15"/>
      <c r="AE30" s="32">
        <f t="shared" si="8"/>
        <v>0</v>
      </c>
      <c r="AF30" s="88">
        <f t="shared" si="9"/>
        <v>0</v>
      </c>
      <c r="AG30" s="88">
        <f t="shared" si="10"/>
        <v>0</v>
      </c>
      <c r="AH30" s="102">
        <f t="shared" si="11"/>
        <v>0</v>
      </c>
      <c r="AI30" s="122" t="s">
        <v>11</v>
      </c>
    </row>
    <row r="31" spans="1:35" ht="15" customHeight="1" x14ac:dyDescent="0.25">
      <c r="A31" s="108">
        <f t="shared" si="7"/>
        <v>0</v>
      </c>
      <c r="B31" s="108"/>
      <c r="C31" s="108">
        <f t="shared" si="6"/>
        <v>0</v>
      </c>
      <c r="D31" s="190"/>
      <c r="E31" s="111"/>
      <c r="F31" s="95"/>
      <c r="G31" s="39"/>
      <c r="H31" s="7"/>
      <c r="I31" s="10"/>
      <c r="J31" s="18"/>
      <c r="K31" s="39"/>
      <c r="L31" s="7"/>
      <c r="M31" s="10"/>
      <c r="N31" s="18"/>
      <c r="O31" s="39"/>
      <c r="P31" s="7"/>
      <c r="Q31" s="10"/>
      <c r="R31" s="18"/>
      <c r="S31" s="39"/>
      <c r="T31" s="7"/>
      <c r="U31" s="10"/>
      <c r="V31" s="18"/>
      <c r="W31" s="39"/>
      <c r="X31" s="7"/>
      <c r="Y31" s="10"/>
      <c r="Z31" s="18"/>
      <c r="AA31" s="39"/>
      <c r="AB31" s="7"/>
      <c r="AC31" s="10"/>
      <c r="AD31" s="15"/>
      <c r="AE31" s="32">
        <f t="shared" si="8"/>
        <v>0</v>
      </c>
      <c r="AF31" s="88">
        <f t="shared" si="9"/>
        <v>0</v>
      </c>
      <c r="AG31" s="88">
        <f t="shared" si="10"/>
        <v>0</v>
      </c>
      <c r="AH31" s="102">
        <f t="shared" si="11"/>
        <v>0</v>
      </c>
      <c r="AI31" s="125" t="s">
        <v>90</v>
      </c>
    </row>
    <row r="32" spans="1:35" ht="15" customHeight="1" x14ac:dyDescent="0.25">
      <c r="A32" s="108">
        <f t="shared" si="7"/>
        <v>0</v>
      </c>
      <c r="B32" s="108"/>
      <c r="C32" s="108">
        <f t="shared" si="6"/>
        <v>0</v>
      </c>
      <c r="D32" s="182">
        <v>4</v>
      </c>
      <c r="E32" s="111"/>
      <c r="F32" s="95"/>
      <c r="G32" s="40"/>
      <c r="H32" s="5"/>
      <c r="I32" s="8"/>
      <c r="J32" s="18"/>
      <c r="K32" s="40"/>
      <c r="L32" s="5"/>
      <c r="M32" s="8"/>
      <c r="N32" s="18"/>
      <c r="O32" s="40"/>
      <c r="P32" s="5"/>
      <c r="Q32" s="8"/>
      <c r="R32" s="18"/>
      <c r="S32" s="40"/>
      <c r="T32" s="5"/>
      <c r="U32" s="8"/>
      <c r="V32" s="18"/>
      <c r="W32" s="40"/>
      <c r="X32" s="5"/>
      <c r="Y32" s="8"/>
      <c r="Z32" s="18"/>
      <c r="AA32" s="40"/>
      <c r="AB32" s="5"/>
      <c r="AC32" s="8"/>
      <c r="AD32" s="15"/>
      <c r="AE32" s="32">
        <f t="shared" si="8"/>
        <v>0</v>
      </c>
      <c r="AF32" s="88">
        <f t="shared" si="9"/>
        <v>0</v>
      </c>
      <c r="AG32" s="88">
        <f t="shared" si="10"/>
        <v>0</v>
      </c>
      <c r="AH32" s="102">
        <f t="shared" si="11"/>
        <v>0</v>
      </c>
      <c r="AI32" s="122"/>
    </row>
    <row r="33" spans="1:35" ht="15" customHeight="1" x14ac:dyDescent="0.25">
      <c r="A33" s="108">
        <f t="shared" si="7"/>
        <v>0</v>
      </c>
      <c r="B33" s="108"/>
      <c r="C33" s="108">
        <f t="shared" si="6"/>
        <v>0</v>
      </c>
      <c r="D33" s="189"/>
      <c r="E33" s="111"/>
      <c r="F33" s="95"/>
      <c r="G33" s="38"/>
      <c r="H33" s="6"/>
      <c r="I33" s="9"/>
      <c r="J33" s="18"/>
      <c r="K33" s="38"/>
      <c r="L33" s="6"/>
      <c r="M33" s="9"/>
      <c r="N33" s="18"/>
      <c r="O33" s="38"/>
      <c r="P33" s="6"/>
      <c r="Q33" s="9"/>
      <c r="R33" s="18"/>
      <c r="S33" s="38"/>
      <c r="T33" s="6"/>
      <c r="U33" s="9"/>
      <c r="V33" s="18"/>
      <c r="W33" s="38"/>
      <c r="X33" s="6"/>
      <c r="Y33" s="9"/>
      <c r="Z33" s="18"/>
      <c r="AA33" s="38"/>
      <c r="AB33" s="6"/>
      <c r="AC33" s="9"/>
      <c r="AD33" s="15"/>
      <c r="AE33" s="32">
        <f t="shared" si="8"/>
        <v>0</v>
      </c>
      <c r="AF33" s="88">
        <f t="shared" si="9"/>
        <v>0</v>
      </c>
      <c r="AG33" s="88">
        <f t="shared" si="10"/>
        <v>0</v>
      </c>
      <c r="AH33" s="102">
        <f t="shared" si="11"/>
        <v>0</v>
      </c>
      <c r="AI33" s="122"/>
    </row>
    <row r="34" spans="1:35" ht="15" customHeight="1" thickBot="1" x14ac:dyDescent="0.3">
      <c r="A34" s="108">
        <f t="shared" si="7"/>
        <v>0</v>
      </c>
      <c r="B34" s="108"/>
      <c r="C34" s="108">
        <f t="shared" si="6"/>
        <v>0</v>
      </c>
      <c r="D34" s="190"/>
      <c r="E34" s="111"/>
      <c r="F34" s="95"/>
      <c r="G34" s="39"/>
      <c r="H34" s="7"/>
      <c r="I34" s="10"/>
      <c r="J34" s="18"/>
      <c r="K34" s="39"/>
      <c r="L34" s="7"/>
      <c r="M34" s="10"/>
      <c r="N34" s="18"/>
      <c r="O34" s="39"/>
      <c r="P34" s="7"/>
      <c r="Q34" s="10"/>
      <c r="R34" s="18"/>
      <c r="S34" s="39"/>
      <c r="T34" s="7"/>
      <c r="U34" s="10"/>
      <c r="V34" s="18"/>
      <c r="W34" s="39"/>
      <c r="X34" s="7"/>
      <c r="Y34" s="10"/>
      <c r="Z34" s="18"/>
      <c r="AA34" s="39"/>
      <c r="AB34" s="7"/>
      <c r="AC34" s="10"/>
      <c r="AD34" s="15"/>
      <c r="AE34" s="32">
        <f t="shared" si="8"/>
        <v>0</v>
      </c>
      <c r="AF34" s="88">
        <f t="shared" si="9"/>
        <v>0</v>
      </c>
      <c r="AG34" s="88">
        <f t="shared" si="10"/>
        <v>0</v>
      </c>
      <c r="AH34" s="102">
        <f t="shared" si="11"/>
        <v>0</v>
      </c>
      <c r="AI34" s="127" t="s">
        <v>13</v>
      </c>
    </row>
    <row r="35" spans="1:35" ht="15" customHeight="1" x14ac:dyDescent="0.25">
      <c r="A35" s="108">
        <f t="shared" si="7"/>
        <v>0</v>
      </c>
      <c r="B35" s="108"/>
      <c r="C35" s="108">
        <f t="shared" si="6"/>
        <v>0</v>
      </c>
      <c r="D35" s="182">
        <v>5</v>
      </c>
      <c r="E35" s="111"/>
      <c r="F35" s="95"/>
      <c r="G35" s="40"/>
      <c r="H35" s="5"/>
      <c r="I35" s="8"/>
      <c r="J35" s="18"/>
      <c r="K35" s="40"/>
      <c r="L35" s="5"/>
      <c r="M35" s="8"/>
      <c r="N35" s="18"/>
      <c r="O35" s="40"/>
      <c r="P35" s="5"/>
      <c r="Q35" s="8"/>
      <c r="R35" s="18"/>
      <c r="S35" s="40"/>
      <c r="T35" s="5"/>
      <c r="U35" s="8"/>
      <c r="V35" s="18"/>
      <c r="W35" s="40"/>
      <c r="X35" s="5"/>
      <c r="Y35" s="8"/>
      <c r="Z35" s="18"/>
      <c r="AA35" s="40"/>
      <c r="AB35" s="5"/>
      <c r="AC35" s="8"/>
      <c r="AD35" s="15"/>
      <c r="AE35" s="32">
        <f t="shared" si="8"/>
        <v>0</v>
      </c>
      <c r="AF35" s="88">
        <f t="shared" si="9"/>
        <v>0</v>
      </c>
      <c r="AG35" s="88">
        <f t="shared" si="10"/>
        <v>0</v>
      </c>
      <c r="AH35" s="102">
        <f t="shared" si="11"/>
        <v>0</v>
      </c>
      <c r="AI35" s="147"/>
    </row>
    <row r="36" spans="1:35" ht="15" customHeight="1" x14ac:dyDescent="0.25">
      <c r="A36" s="108">
        <f t="shared" si="7"/>
        <v>0</v>
      </c>
      <c r="B36" s="108"/>
      <c r="C36" s="108">
        <f t="shared" si="6"/>
        <v>0</v>
      </c>
      <c r="D36" s="189"/>
      <c r="E36" s="111"/>
      <c r="F36" s="95"/>
      <c r="G36" s="38"/>
      <c r="H36" s="6"/>
      <c r="I36" s="9"/>
      <c r="J36" s="18"/>
      <c r="K36" s="38"/>
      <c r="L36" s="6"/>
      <c r="M36" s="9"/>
      <c r="N36" s="18"/>
      <c r="O36" s="38"/>
      <c r="P36" s="6"/>
      <c r="Q36" s="9"/>
      <c r="R36" s="18"/>
      <c r="S36" s="38"/>
      <c r="T36" s="6"/>
      <c r="U36" s="9"/>
      <c r="V36" s="18"/>
      <c r="W36" s="38"/>
      <c r="X36" s="6"/>
      <c r="Y36" s="9"/>
      <c r="Z36" s="18"/>
      <c r="AA36" s="38"/>
      <c r="AB36" s="6"/>
      <c r="AC36" s="9"/>
      <c r="AD36" s="15"/>
      <c r="AE36" s="32">
        <f t="shared" si="8"/>
        <v>0</v>
      </c>
      <c r="AF36" s="88">
        <f t="shared" si="9"/>
        <v>0</v>
      </c>
      <c r="AG36" s="88">
        <f t="shared" si="10"/>
        <v>0</v>
      </c>
      <c r="AH36" s="102">
        <f t="shared" si="11"/>
        <v>0</v>
      </c>
      <c r="AI36" s="148"/>
    </row>
    <row r="37" spans="1:35" ht="15" customHeight="1" x14ac:dyDescent="0.25">
      <c r="A37" s="108">
        <f t="shared" si="7"/>
        <v>0</v>
      </c>
      <c r="B37" s="108"/>
      <c r="C37" s="108">
        <f t="shared" si="6"/>
        <v>0</v>
      </c>
      <c r="D37" s="190"/>
      <c r="E37" s="111"/>
      <c r="F37" s="95"/>
      <c r="G37" s="39"/>
      <c r="H37" s="7"/>
      <c r="I37" s="10"/>
      <c r="J37" s="18"/>
      <c r="K37" s="39"/>
      <c r="L37" s="7"/>
      <c r="M37" s="10"/>
      <c r="N37" s="18"/>
      <c r="O37" s="39"/>
      <c r="P37" s="7"/>
      <c r="Q37" s="10"/>
      <c r="R37" s="18"/>
      <c r="S37" s="39"/>
      <c r="T37" s="7"/>
      <c r="U37" s="10"/>
      <c r="V37" s="18"/>
      <c r="W37" s="39"/>
      <c r="X37" s="7"/>
      <c r="Y37" s="10"/>
      <c r="Z37" s="18"/>
      <c r="AA37" s="39"/>
      <c r="AB37" s="7"/>
      <c r="AC37" s="10"/>
      <c r="AD37" s="15"/>
      <c r="AE37" s="32">
        <f t="shared" si="8"/>
        <v>0</v>
      </c>
      <c r="AF37" s="88">
        <f t="shared" si="9"/>
        <v>0</v>
      </c>
      <c r="AG37" s="88">
        <f t="shared" si="10"/>
        <v>0</v>
      </c>
      <c r="AH37" s="102">
        <f t="shared" si="11"/>
        <v>0</v>
      </c>
      <c r="AI37" s="148"/>
    </row>
    <row r="38" spans="1:35" ht="15" customHeight="1" x14ac:dyDescent="0.25">
      <c r="A38" s="108">
        <f t="shared" si="7"/>
        <v>0</v>
      </c>
      <c r="B38" s="108"/>
      <c r="C38" s="108">
        <f t="shared" si="6"/>
        <v>0</v>
      </c>
      <c r="D38" s="182">
        <v>6</v>
      </c>
      <c r="E38" s="111"/>
      <c r="F38" s="95"/>
      <c r="G38" s="40"/>
      <c r="H38" s="5"/>
      <c r="I38" s="8"/>
      <c r="J38" s="18"/>
      <c r="K38" s="40"/>
      <c r="L38" s="5"/>
      <c r="M38" s="8"/>
      <c r="N38" s="18"/>
      <c r="O38" s="40"/>
      <c r="P38" s="5"/>
      <c r="Q38" s="8"/>
      <c r="R38" s="18"/>
      <c r="S38" s="40"/>
      <c r="T38" s="5"/>
      <c r="U38" s="8"/>
      <c r="V38" s="18"/>
      <c r="W38" s="40"/>
      <c r="X38" s="5"/>
      <c r="Y38" s="8"/>
      <c r="Z38" s="18"/>
      <c r="AA38" s="40"/>
      <c r="AB38" s="5"/>
      <c r="AC38" s="8"/>
      <c r="AD38" s="15"/>
      <c r="AE38" s="32">
        <f t="shared" si="8"/>
        <v>0</v>
      </c>
      <c r="AF38" s="88">
        <f t="shared" si="9"/>
        <v>0</v>
      </c>
      <c r="AG38" s="88">
        <f t="shared" si="10"/>
        <v>0</v>
      </c>
      <c r="AH38" s="102">
        <f t="shared" si="11"/>
        <v>0</v>
      </c>
      <c r="AI38" s="148"/>
    </row>
    <row r="39" spans="1:35" ht="15" customHeight="1" x14ac:dyDescent="0.25">
      <c r="A39" s="108">
        <f t="shared" si="7"/>
        <v>0</v>
      </c>
      <c r="B39" s="108"/>
      <c r="C39" s="108">
        <f t="shared" si="6"/>
        <v>0</v>
      </c>
      <c r="D39" s="183"/>
      <c r="E39" s="111"/>
      <c r="F39" s="95"/>
      <c r="G39" s="38"/>
      <c r="H39" s="6"/>
      <c r="I39" s="9"/>
      <c r="J39" s="18"/>
      <c r="K39" s="38"/>
      <c r="L39" s="6"/>
      <c r="M39" s="9"/>
      <c r="N39" s="18"/>
      <c r="O39" s="38"/>
      <c r="P39" s="6"/>
      <c r="Q39" s="9"/>
      <c r="R39" s="18"/>
      <c r="S39" s="38"/>
      <c r="T39" s="6"/>
      <c r="U39" s="9"/>
      <c r="V39" s="18"/>
      <c r="W39" s="38"/>
      <c r="X39" s="6"/>
      <c r="Y39" s="9"/>
      <c r="Z39" s="18"/>
      <c r="AA39" s="38"/>
      <c r="AB39" s="6"/>
      <c r="AC39" s="9"/>
      <c r="AD39" s="15"/>
      <c r="AE39" s="32">
        <f t="shared" si="8"/>
        <v>0</v>
      </c>
      <c r="AF39" s="88">
        <f t="shared" si="9"/>
        <v>0</v>
      </c>
      <c r="AG39" s="88">
        <f t="shared" si="10"/>
        <v>0</v>
      </c>
      <c r="AH39" s="102">
        <f t="shared" si="11"/>
        <v>0</v>
      </c>
      <c r="AI39" s="148"/>
    </row>
    <row r="40" spans="1:35" ht="15" customHeight="1" thickBot="1" x14ac:dyDescent="0.3">
      <c r="A40" s="108">
        <f t="shared" si="7"/>
        <v>0</v>
      </c>
      <c r="B40" s="115"/>
      <c r="C40" s="108">
        <f t="shared" si="6"/>
        <v>0</v>
      </c>
      <c r="D40" s="183"/>
      <c r="E40" s="111"/>
      <c r="F40" s="95"/>
      <c r="G40" s="70"/>
      <c r="H40" s="71"/>
      <c r="I40" s="72"/>
      <c r="J40" s="73"/>
      <c r="K40" s="70"/>
      <c r="L40" s="71"/>
      <c r="M40" s="72"/>
      <c r="N40" s="73"/>
      <c r="O40" s="70"/>
      <c r="P40" s="71"/>
      <c r="Q40" s="72"/>
      <c r="R40" s="19"/>
      <c r="S40" s="70"/>
      <c r="T40" s="71"/>
      <c r="U40" s="72"/>
      <c r="V40" s="73"/>
      <c r="W40" s="70"/>
      <c r="X40" s="71"/>
      <c r="Y40" s="72"/>
      <c r="Z40" s="73"/>
      <c r="AA40" s="70"/>
      <c r="AB40" s="71"/>
      <c r="AC40" s="72"/>
      <c r="AD40" s="16"/>
      <c r="AE40" s="77">
        <f t="shared" si="8"/>
        <v>0</v>
      </c>
      <c r="AF40" s="88">
        <f t="shared" si="9"/>
        <v>0</v>
      </c>
      <c r="AG40" s="88">
        <f t="shared" si="10"/>
        <v>0</v>
      </c>
      <c r="AH40" s="103">
        <f t="shared" si="11"/>
        <v>0</v>
      </c>
      <c r="AI40" s="148"/>
    </row>
    <row r="41" spans="1:35" ht="16.149999999999999" customHeight="1" thickBot="1" x14ac:dyDescent="0.3">
      <c r="A41" s="98">
        <f>SUM(A23:A40)</f>
        <v>0</v>
      </c>
      <c r="B41" s="98">
        <f>SUM(B23:B40)</f>
        <v>0</v>
      </c>
      <c r="C41" s="98">
        <f>SUM(C23:C40)</f>
        <v>0</v>
      </c>
      <c r="D41" s="184" t="s">
        <v>14</v>
      </c>
      <c r="E41" s="185"/>
      <c r="F41" s="152"/>
      <c r="G41" s="186">
        <f>COUNTIF(G23:I40,"R")+(COUNTIF(G23:I40,"HR")*2)</f>
        <v>0</v>
      </c>
      <c r="H41" s="187"/>
      <c r="I41" s="188"/>
      <c r="J41" s="91"/>
      <c r="K41" s="186">
        <f>COUNTIF(K23:M40,"R")+(COUNTIF(K23:M40,"HR")*2)+G41</f>
        <v>0</v>
      </c>
      <c r="L41" s="187"/>
      <c r="M41" s="188"/>
      <c r="N41" s="91"/>
      <c r="O41" s="186">
        <f>COUNTIF(O23:Q40,"R")+(COUNTIF(O23:Q40,"HR")*2)+K41</f>
        <v>0</v>
      </c>
      <c r="P41" s="187"/>
      <c r="Q41" s="188"/>
      <c r="R41" s="90"/>
      <c r="S41" s="186">
        <f>COUNTIF(S23:U40,"R")+(COUNTIF(S23:U40,"HR")*2)+O41</f>
        <v>0</v>
      </c>
      <c r="T41" s="187"/>
      <c r="U41" s="188"/>
      <c r="V41" s="91"/>
      <c r="W41" s="186">
        <f>COUNTIF(W23:Y40,"R")+(COUNTIF(W23:Y40,"HR")*2)+S41</f>
        <v>0</v>
      </c>
      <c r="X41" s="187"/>
      <c r="Y41" s="188"/>
      <c r="Z41" s="91"/>
      <c r="AA41" s="186">
        <f>COUNTIF(AA23:AC40,"R")+(COUNTIF(AA23:AC40,"HR")*2)+W41</f>
        <v>0</v>
      </c>
      <c r="AB41" s="187"/>
      <c r="AC41" s="188"/>
      <c r="AD41" s="79"/>
      <c r="AE41" s="52">
        <f>SUM(AE23:AE40)</f>
        <v>0</v>
      </c>
      <c r="AF41" s="53">
        <f>SUM(AF23:AF40)</f>
        <v>0</v>
      </c>
      <c r="AG41" s="54">
        <f>SUM(AG23:AG40)</f>
        <v>0</v>
      </c>
      <c r="AH41" s="104">
        <f>SUM(AH23:AH40)</f>
        <v>0</v>
      </c>
      <c r="AI41" s="149"/>
    </row>
    <row r="42" spans="1:35" ht="12" customHeight="1" x14ac:dyDescent="0.25">
      <c r="F42" s="4"/>
      <c r="G42" s="50"/>
      <c r="H42" s="50"/>
      <c r="I42" s="50"/>
      <c r="J42" s="51"/>
      <c r="K42" s="4"/>
      <c r="L42" s="4"/>
      <c r="M42" s="4"/>
      <c r="N42" s="4"/>
      <c r="O42"/>
      <c r="P42"/>
      <c r="Q42"/>
    </row>
    <row r="43" spans="1:35" ht="12" customHeight="1" x14ac:dyDescent="0.25">
      <c r="F43" s="4"/>
      <c r="G43" s="50"/>
      <c r="H43" s="50"/>
      <c r="I43" s="50"/>
      <c r="J43" s="51"/>
      <c r="K43" s="4"/>
      <c r="L43" s="4"/>
      <c r="M43" s="4"/>
      <c r="N43" s="4"/>
      <c r="O43"/>
      <c r="P43"/>
      <c r="Q43"/>
    </row>
    <row r="44" spans="1:35" ht="12" customHeight="1" x14ac:dyDescent="0.25">
      <c r="F44" s="4"/>
      <c r="G44" s="50"/>
      <c r="H44" s="50"/>
      <c r="I44" s="50"/>
      <c r="J44" s="51"/>
      <c r="K44" s="4"/>
      <c r="L44" s="4"/>
      <c r="M44" s="4"/>
      <c r="N44" s="4"/>
      <c r="O44"/>
      <c r="P44"/>
      <c r="Q44"/>
    </row>
    <row r="45" spans="1:35" ht="12" customHeight="1" x14ac:dyDescent="0.25">
      <c r="F45" s="4"/>
      <c r="G45" s="50"/>
      <c r="H45" s="50"/>
      <c r="I45" s="50"/>
      <c r="J45" s="51"/>
      <c r="K45" s="4"/>
      <c r="L45" s="4"/>
      <c r="M45" s="4"/>
      <c r="N45" s="4"/>
      <c r="O45"/>
      <c r="P45"/>
      <c r="Q45"/>
    </row>
    <row r="46" spans="1:35" ht="12" customHeight="1" x14ac:dyDescent="0.25">
      <c r="F46" s="4"/>
      <c r="G46" s="50"/>
      <c r="H46" s="50"/>
      <c r="I46" s="50"/>
      <c r="J46" s="51"/>
      <c r="K46" s="4"/>
      <c r="L46" s="4"/>
      <c r="M46" s="4"/>
      <c r="N46" s="4"/>
      <c r="O46"/>
      <c r="P46"/>
      <c r="Q46"/>
    </row>
    <row r="47" spans="1:35" ht="12" customHeight="1" x14ac:dyDescent="0.25">
      <c r="F47" s="4"/>
      <c r="G47" s="50"/>
      <c r="H47" s="50"/>
      <c r="I47" s="50"/>
      <c r="J47" s="51"/>
      <c r="K47" s="4"/>
      <c r="L47" s="4"/>
      <c r="M47" s="4"/>
      <c r="N47" s="4"/>
      <c r="O47"/>
      <c r="P47"/>
      <c r="Q47"/>
    </row>
    <row r="48" spans="1:35" ht="12" customHeight="1" x14ac:dyDescent="0.25">
      <c r="F48" s="4"/>
      <c r="G48" s="50"/>
      <c r="H48" s="50"/>
      <c r="I48" s="50"/>
      <c r="J48" s="51"/>
      <c r="K48" s="4"/>
      <c r="L48" s="4"/>
      <c r="M48" s="4"/>
      <c r="N48" s="4"/>
      <c r="O48"/>
      <c r="P48"/>
      <c r="Q48"/>
    </row>
    <row r="49" spans="6:17" ht="12" customHeight="1" x14ac:dyDescent="0.25">
      <c r="F49" s="4"/>
      <c r="G49" s="50"/>
      <c r="H49" s="50"/>
      <c r="I49" s="50"/>
      <c r="J49" s="51"/>
      <c r="K49" s="4"/>
      <c r="L49" s="4"/>
      <c r="M49" s="4"/>
      <c r="N49" s="4"/>
      <c r="O49"/>
      <c r="P49"/>
      <c r="Q49"/>
    </row>
    <row r="50" spans="6:17" ht="12" customHeight="1" x14ac:dyDescent="0.25">
      <c r="F50" s="4"/>
      <c r="G50" s="50"/>
      <c r="H50" s="50"/>
      <c r="I50" s="50"/>
      <c r="J50" s="51"/>
      <c r="K50" s="4"/>
      <c r="L50" s="4"/>
      <c r="M50" s="4"/>
      <c r="N50" s="4"/>
      <c r="O50"/>
      <c r="P50"/>
      <c r="Q50"/>
    </row>
    <row r="51" spans="6:17" ht="12" customHeight="1" x14ac:dyDescent="0.25">
      <c r="F51" s="4"/>
      <c r="G51" s="50"/>
      <c r="H51" s="50"/>
      <c r="I51" s="50"/>
      <c r="J51" s="51"/>
      <c r="K51" s="4"/>
      <c r="L51" s="4"/>
      <c r="M51" s="4"/>
      <c r="N51" s="4"/>
      <c r="O51"/>
      <c r="P51"/>
      <c r="Q51"/>
    </row>
    <row r="52" spans="6:17" ht="12" customHeight="1" x14ac:dyDescent="0.25">
      <c r="F52" s="4"/>
      <c r="G52" s="50"/>
      <c r="H52" s="50"/>
      <c r="I52" s="50"/>
      <c r="J52" s="51"/>
      <c r="K52" s="4"/>
      <c r="L52" s="4"/>
      <c r="M52" s="4"/>
      <c r="N52" s="4"/>
      <c r="O52"/>
      <c r="P52"/>
      <c r="Q52"/>
    </row>
    <row r="53" spans="6:17" ht="12" customHeight="1" x14ac:dyDescent="0.25">
      <c r="F53" s="4"/>
      <c r="G53" s="50"/>
      <c r="H53" s="50"/>
      <c r="I53" s="50"/>
      <c r="J53" s="51"/>
      <c r="K53" s="4"/>
      <c r="L53" s="4"/>
      <c r="M53" s="4"/>
      <c r="N53" s="4"/>
      <c r="O53"/>
      <c r="P53"/>
      <c r="Q53"/>
    </row>
    <row r="54" spans="6:17" ht="12" customHeight="1" x14ac:dyDescent="0.25">
      <c r="F54" s="4"/>
      <c r="G54" s="50"/>
      <c r="H54" s="50"/>
      <c r="I54" s="50"/>
      <c r="J54" s="51"/>
      <c r="K54" s="4"/>
      <c r="L54" s="4"/>
      <c r="M54" s="4"/>
      <c r="N54" s="4"/>
      <c r="O54"/>
      <c r="P54"/>
      <c r="Q54"/>
    </row>
    <row r="55" spans="6:17" ht="12" customHeight="1" x14ac:dyDescent="0.25">
      <c r="F55" s="4"/>
      <c r="G55" s="50"/>
      <c r="H55" s="50"/>
      <c r="I55" s="50"/>
      <c r="J55" s="51"/>
      <c r="K55" s="4"/>
      <c r="L55" s="4"/>
      <c r="M55" s="4"/>
      <c r="N55" s="4"/>
      <c r="O55"/>
      <c r="P55"/>
      <c r="Q55"/>
    </row>
    <row r="56" spans="6:17" ht="12" customHeight="1" x14ac:dyDescent="0.25">
      <c r="F56" s="4"/>
      <c r="G56" s="50"/>
      <c r="H56" s="50"/>
      <c r="I56" s="50"/>
      <c r="J56" s="51"/>
      <c r="K56" s="4"/>
      <c r="L56" s="4"/>
      <c r="M56" s="4"/>
      <c r="N56" s="4"/>
      <c r="O56"/>
      <c r="P56"/>
      <c r="Q56"/>
    </row>
    <row r="57" spans="6:17" ht="12" customHeight="1" x14ac:dyDescent="0.25">
      <c r="F57" s="4"/>
      <c r="G57" s="50"/>
      <c r="H57" s="50"/>
      <c r="I57" s="50"/>
      <c r="J57" s="51"/>
      <c r="K57" s="4"/>
      <c r="L57" s="4"/>
      <c r="M57" s="4"/>
      <c r="N57" s="4"/>
      <c r="O57"/>
      <c r="P57"/>
      <c r="Q57"/>
    </row>
    <row r="58" spans="6:17" ht="12" customHeight="1" x14ac:dyDescent="0.25">
      <c r="F58" s="4"/>
      <c r="G58" s="50"/>
      <c r="H58" s="50"/>
      <c r="I58" s="50"/>
      <c r="J58" s="51"/>
      <c r="K58" s="4"/>
      <c r="L58" s="4"/>
      <c r="M58" s="4"/>
      <c r="N58" s="4"/>
      <c r="O58"/>
      <c r="P58"/>
      <c r="Q58"/>
    </row>
    <row r="59" spans="6:17" x14ac:dyDescent="0.25">
      <c r="F59" s="4"/>
      <c r="G59" s="50"/>
      <c r="H59" s="50"/>
      <c r="I59" s="50"/>
      <c r="J59" s="51"/>
      <c r="K59" s="4"/>
      <c r="L59" s="4"/>
      <c r="M59" s="4"/>
      <c r="N59" s="4"/>
      <c r="O59"/>
      <c r="P59"/>
      <c r="Q59"/>
    </row>
    <row r="60" spans="6:17" ht="12" customHeight="1" x14ac:dyDescent="0.25">
      <c r="F60" s="4"/>
      <c r="G60" s="50"/>
      <c r="H60" s="50"/>
      <c r="I60" s="50"/>
      <c r="J60" s="51"/>
      <c r="K60" s="4"/>
      <c r="L60" s="4"/>
      <c r="M60" s="4"/>
      <c r="N60" s="4"/>
      <c r="O60"/>
      <c r="P60"/>
      <c r="Q60"/>
    </row>
    <row r="61" spans="6:17" ht="12" customHeight="1" x14ac:dyDescent="0.25">
      <c r="F61" s="4"/>
      <c r="G61" s="50"/>
      <c r="H61" s="50"/>
      <c r="I61" s="50"/>
      <c r="J61" s="51"/>
      <c r="K61" s="4"/>
      <c r="L61" s="4"/>
      <c r="M61" s="4"/>
      <c r="N61" s="4"/>
      <c r="O61"/>
      <c r="P61"/>
      <c r="Q61"/>
    </row>
    <row r="62" spans="6:17" ht="12" customHeight="1" x14ac:dyDescent="0.25">
      <c r="F62" s="4"/>
      <c r="G62" s="50"/>
      <c r="H62" s="50"/>
      <c r="I62" s="50"/>
      <c r="J62" s="51"/>
      <c r="K62" s="4"/>
      <c r="L62" s="4"/>
      <c r="M62" s="4"/>
      <c r="N62" s="4"/>
      <c r="O62"/>
      <c r="P62"/>
      <c r="Q62"/>
    </row>
    <row r="63" spans="6:17" ht="12" customHeight="1" x14ac:dyDescent="0.25">
      <c r="F63" s="4"/>
      <c r="G63" s="50"/>
      <c r="H63" s="50"/>
      <c r="I63" s="50"/>
      <c r="J63" s="51"/>
      <c r="K63" s="4"/>
      <c r="L63" s="4"/>
      <c r="M63" s="4"/>
      <c r="N63" s="4"/>
      <c r="O63"/>
      <c r="P63"/>
      <c r="Q63"/>
    </row>
    <row r="64" spans="6:17" ht="12" customHeight="1" x14ac:dyDescent="0.25">
      <c r="F64" s="4"/>
      <c r="G64" s="50"/>
      <c r="H64" s="50"/>
      <c r="I64" s="50"/>
      <c r="J64" s="51"/>
      <c r="K64" s="4"/>
      <c r="L64" s="4"/>
      <c r="M64" s="4"/>
      <c r="N64" s="4"/>
      <c r="O64"/>
      <c r="P64"/>
      <c r="Q64"/>
    </row>
    <row r="65" spans="6:17" ht="12" customHeight="1" x14ac:dyDescent="0.25">
      <c r="F65" s="4"/>
      <c r="G65" s="50"/>
      <c r="H65" s="50"/>
      <c r="I65" s="50"/>
      <c r="J65" s="51"/>
      <c r="K65" s="4"/>
      <c r="L65" s="4"/>
      <c r="M65" s="4"/>
      <c r="N65" s="4"/>
      <c r="O65"/>
      <c r="P65"/>
      <c r="Q65"/>
    </row>
    <row r="66" spans="6:17" ht="12" customHeight="1" x14ac:dyDescent="0.25">
      <c r="F66" s="4"/>
      <c r="G66" s="50"/>
      <c r="H66" s="50"/>
      <c r="I66" s="50"/>
      <c r="J66" s="51"/>
      <c r="K66" s="4"/>
      <c r="L66" s="4"/>
      <c r="M66" s="4"/>
      <c r="N66" s="4"/>
      <c r="O66"/>
      <c r="P66"/>
      <c r="Q66"/>
    </row>
    <row r="67" spans="6:17" ht="12" customHeight="1" x14ac:dyDescent="0.25">
      <c r="F67" s="4"/>
      <c r="G67" s="50"/>
      <c r="H67" s="50"/>
      <c r="I67" s="50"/>
      <c r="J67" s="51"/>
      <c r="K67" s="4"/>
      <c r="L67" s="4"/>
      <c r="M67" s="4"/>
      <c r="N67" s="4"/>
      <c r="O67"/>
      <c r="P67"/>
      <c r="Q67"/>
    </row>
    <row r="68" spans="6:17" ht="12" customHeight="1" x14ac:dyDescent="0.25">
      <c r="F68" s="4"/>
      <c r="G68" s="50"/>
      <c r="H68" s="50"/>
      <c r="I68" s="50"/>
      <c r="J68" s="51"/>
      <c r="K68" s="4"/>
      <c r="L68" s="4"/>
      <c r="M68" s="4"/>
      <c r="N68" s="4"/>
      <c r="O68"/>
      <c r="P68"/>
      <c r="Q68"/>
    </row>
    <row r="69" spans="6:17" ht="12" customHeight="1" x14ac:dyDescent="0.25">
      <c r="F69" s="4"/>
      <c r="G69" s="50"/>
      <c r="H69" s="50"/>
      <c r="I69" s="50"/>
      <c r="J69" s="51"/>
      <c r="K69" s="4"/>
      <c r="L69" s="4"/>
      <c r="M69" s="4"/>
      <c r="N69" s="4"/>
      <c r="O69"/>
      <c r="P69"/>
      <c r="Q69"/>
    </row>
    <row r="70" spans="6:17" ht="12" customHeight="1" x14ac:dyDescent="0.25">
      <c r="F70" s="4"/>
      <c r="G70" s="50"/>
      <c r="H70" s="50"/>
      <c r="I70" s="50"/>
      <c r="J70" s="51"/>
      <c r="K70" s="4"/>
      <c r="L70" s="4"/>
      <c r="M70" s="4"/>
      <c r="N70" s="4"/>
      <c r="O70"/>
      <c r="P70"/>
      <c r="Q70"/>
    </row>
    <row r="71" spans="6:17" ht="12" customHeight="1" x14ac:dyDescent="0.25">
      <c r="F71" s="4"/>
      <c r="G71" s="50"/>
      <c r="H71" s="50"/>
      <c r="I71" s="50"/>
      <c r="J71" s="51"/>
      <c r="K71" s="4"/>
      <c r="L71" s="4"/>
      <c r="M71" s="4"/>
      <c r="N71" s="4"/>
      <c r="O71"/>
      <c r="P71"/>
      <c r="Q71"/>
    </row>
    <row r="72" spans="6:17" ht="12" customHeight="1" x14ac:dyDescent="0.25">
      <c r="F72" s="4"/>
      <c r="G72" s="50"/>
      <c r="H72" s="50"/>
      <c r="I72" s="50"/>
      <c r="J72" s="51"/>
      <c r="K72" s="4"/>
      <c r="L72" s="4"/>
      <c r="M72" s="4"/>
      <c r="N72" s="4"/>
      <c r="O72"/>
      <c r="P72"/>
      <c r="Q72"/>
    </row>
    <row r="73" spans="6:17" ht="12" customHeight="1" x14ac:dyDescent="0.25">
      <c r="F73" s="4"/>
      <c r="G73" s="50"/>
      <c r="H73" s="50"/>
      <c r="I73" s="50"/>
      <c r="J73" s="51"/>
      <c r="K73" s="4"/>
      <c r="L73" s="4"/>
      <c r="M73" s="4"/>
      <c r="N73" s="4"/>
      <c r="O73"/>
      <c r="P73"/>
      <c r="Q73"/>
    </row>
    <row r="74" spans="6:17" ht="12" customHeight="1" x14ac:dyDescent="0.25">
      <c r="F74" s="4"/>
      <c r="G74" s="50"/>
      <c r="H74" s="50"/>
      <c r="I74" s="50"/>
      <c r="J74" s="51"/>
      <c r="K74" s="4"/>
      <c r="L74" s="4"/>
      <c r="M74" s="4"/>
      <c r="N74" s="4"/>
      <c r="O74"/>
      <c r="P74"/>
      <c r="Q74"/>
    </row>
    <row r="75" spans="6:17" ht="12" customHeight="1" x14ac:dyDescent="0.25">
      <c r="F75" s="4"/>
      <c r="G75" s="50"/>
      <c r="H75" s="50"/>
      <c r="I75" s="50"/>
      <c r="J75" s="51"/>
      <c r="K75" s="4"/>
      <c r="L75" s="4"/>
      <c r="M75" s="4"/>
      <c r="N75" s="4"/>
      <c r="O75"/>
      <c r="P75"/>
      <c r="Q75"/>
    </row>
    <row r="76" spans="6:17" ht="12" customHeight="1" x14ac:dyDescent="0.25">
      <c r="F76" s="4"/>
      <c r="G76" s="50"/>
      <c r="H76" s="50"/>
      <c r="I76" s="50"/>
      <c r="J76" s="51"/>
      <c r="K76" s="4"/>
      <c r="L76" s="4"/>
      <c r="M76" s="4"/>
      <c r="N76" s="4"/>
      <c r="O76"/>
      <c r="P76"/>
      <c r="Q76"/>
    </row>
    <row r="77" spans="6:17" ht="12" customHeight="1" x14ac:dyDescent="0.25">
      <c r="O77"/>
      <c r="P77"/>
      <c r="Q77"/>
    </row>
    <row r="78" spans="6:17" x14ac:dyDescent="0.25">
      <c r="O78"/>
      <c r="P78"/>
      <c r="Q78"/>
    </row>
    <row r="79" spans="6:17" ht="12" customHeight="1" x14ac:dyDescent="0.25">
      <c r="O79"/>
      <c r="P79"/>
      <c r="Q79"/>
    </row>
    <row r="80" spans="6:17" ht="12" customHeight="1" x14ac:dyDescent="0.25">
      <c r="O80"/>
      <c r="P80"/>
      <c r="Q80"/>
    </row>
    <row r="81" spans="15:17" ht="12" customHeight="1" x14ac:dyDescent="0.25">
      <c r="O81"/>
      <c r="P81"/>
      <c r="Q81"/>
    </row>
    <row r="82" spans="15:17" ht="12" customHeight="1" x14ac:dyDescent="0.25">
      <c r="O82"/>
      <c r="P82"/>
      <c r="Q82"/>
    </row>
    <row r="83" spans="15:17" ht="12" customHeight="1" x14ac:dyDescent="0.25">
      <c r="O83"/>
      <c r="P83"/>
      <c r="Q83"/>
    </row>
    <row r="84" spans="15:17" ht="12" customHeight="1" x14ac:dyDescent="0.25">
      <c r="O84"/>
      <c r="P84"/>
      <c r="Q84"/>
    </row>
    <row r="85" spans="15:17" ht="12" customHeight="1" x14ac:dyDescent="0.25">
      <c r="O85"/>
      <c r="P85"/>
      <c r="Q85"/>
    </row>
    <row r="86" spans="15:17" ht="12" customHeight="1" x14ac:dyDescent="0.25">
      <c r="O86"/>
      <c r="P86"/>
      <c r="Q86"/>
    </row>
    <row r="87" spans="15:17" ht="12" customHeight="1" x14ac:dyDescent="0.25">
      <c r="O87"/>
      <c r="P87"/>
      <c r="Q87"/>
    </row>
    <row r="88" spans="15:17" ht="12" customHeight="1" x14ac:dyDescent="0.25">
      <c r="O88"/>
      <c r="P88"/>
      <c r="Q88"/>
    </row>
    <row r="89" spans="15:17" ht="12" customHeight="1" x14ac:dyDescent="0.25">
      <c r="O89"/>
      <c r="P89"/>
      <c r="Q89"/>
    </row>
    <row r="90" spans="15:17" ht="12" customHeight="1" x14ac:dyDescent="0.25">
      <c r="O90"/>
      <c r="P90"/>
      <c r="Q90"/>
    </row>
    <row r="91" spans="15:17" ht="12" customHeight="1" x14ac:dyDescent="0.25">
      <c r="O91"/>
      <c r="P91"/>
      <c r="Q91"/>
    </row>
    <row r="92" spans="15:17" ht="12" customHeight="1" x14ac:dyDescent="0.25">
      <c r="O92"/>
      <c r="P92"/>
      <c r="Q92"/>
    </row>
    <row r="93" spans="15:17" ht="12" customHeight="1" x14ac:dyDescent="0.25">
      <c r="O93"/>
      <c r="P93"/>
      <c r="Q93"/>
    </row>
    <row r="94" spans="15:17" ht="12" customHeight="1" x14ac:dyDescent="0.25">
      <c r="O94"/>
      <c r="P94"/>
      <c r="Q94"/>
    </row>
    <row r="95" spans="15:17" ht="12" customHeight="1" x14ac:dyDescent="0.25">
      <c r="O95"/>
      <c r="P95"/>
      <c r="Q95"/>
    </row>
    <row r="96" spans="15:17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</sheetData>
  <dataConsolidate>
    <dataRefs count="1">
      <dataRef ref="T4:W269" sheet="紙本紀錄表"/>
    </dataRefs>
  </dataConsolidate>
  <mergeCells count="45">
    <mergeCell ref="B1:C1"/>
    <mergeCell ref="AA22:AC22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D23:D25"/>
    <mergeCell ref="D26:D28"/>
    <mergeCell ref="D29:D31"/>
    <mergeCell ref="D32:D34"/>
    <mergeCell ref="D35:D37"/>
    <mergeCell ref="G22:I22"/>
    <mergeCell ref="K22:M22"/>
    <mergeCell ref="O22:Q22"/>
    <mergeCell ref="S22:U22"/>
    <mergeCell ref="W22:Y22"/>
    <mergeCell ref="D3:D5"/>
    <mergeCell ref="D6:D8"/>
    <mergeCell ref="D9:D11"/>
    <mergeCell ref="D12:D14"/>
    <mergeCell ref="D15:D17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:F1"/>
    <mergeCell ref="J1:K1"/>
    <mergeCell ref="L1:O1"/>
    <mergeCell ref="AE1:AH1"/>
    <mergeCell ref="G2:I2"/>
    <mergeCell ref="K2:M2"/>
    <mergeCell ref="O2:Q2"/>
    <mergeCell ref="S2:U2"/>
    <mergeCell ref="W2:Y2"/>
    <mergeCell ref="AA2:AC2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84" priority="54" operator="containsText" text="K">
      <formula>NOT(ISERROR(SEARCH("K",G2)))</formula>
    </cfRule>
  </conditionalFormatting>
  <conditionalFormatting sqref="G3">
    <cfRule type="cellIs" dxfId="183" priority="41" operator="equal">
      <formula>"K"</formula>
    </cfRule>
  </conditionalFormatting>
  <conditionalFormatting sqref="G23">
    <cfRule type="cellIs" dxfId="182" priority="23" operator="equal">
      <formula>"K"</formula>
    </cfRule>
  </conditionalFormatting>
  <conditionalFormatting sqref="G3:I20">
    <cfRule type="cellIs" dxfId="181" priority="40" operator="between">
      <formula>1</formula>
      <formula>999</formula>
    </cfRule>
  </conditionalFormatting>
  <conditionalFormatting sqref="G23:I40">
    <cfRule type="cellIs" dxfId="180" priority="22" operator="between">
      <formula>1</formula>
      <formula>999</formula>
    </cfRule>
  </conditionalFormatting>
  <conditionalFormatting sqref="G3:AC20 G23:AC40">
    <cfRule type="cellIs" dxfId="179" priority="2" operator="equal">
      <formula>"AP"</formula>
    </cfRule>
    <cfRule type="cellIs" dxfId="178" priority="3" operator="equal">
      <formula>"DI"</formula>
    </cfRule>
  </conditionalFormatting>
  <conditionalFormatting sqref="K3">
    <cfRule type="cellIs" dxfId="177" priority="38" operator="equal">
      <formula>"K"</formula>
    </cfRule>
  </conditionalFormatting>
  <conditionalFormatting sqref="K23">
    <cfRule type="cellIs" dxfId="176" priority="20" operator="equal">
      <formula>"K"</formula>
    </cfRule>
  </conditionalFormatting>
  <conditionalFormatting sqref="K3:M20">
    <cfRule type="cellIs" dxfId="175" priority="37" operator="between">
      <formula>1</formula>
      <formula>999</formula>
    </cfRule>
  </conditionalFormatting>
  <conditionalFormatting sqref="K23:M40">
    <cfRule type="cellIs" dxfId="174" priority="19" operator="between">
      <formula>1</formula>
      <formula>999</formula>
    </cfRule>
  </conditionalFormatting>
  <conditionalFormatting sqref="O3">
    <cfRule type="cellIs" dxfId="173" priority="35" operator="equal">
      <formula>"K"</formula>
    </cfRule>
  </conditionalFormatting>
  <conditionalFormatting sqref="O23">
    <cfRule type="cellIs" dxfId="172" priority="17" operator="equal">
      <formula>"K"</formula>
    </cfRule>
  </conditionalFormatting>
  <conditionalFormatting sqref="O3:Q20">
    <cfRule type="cellIs" dxfId="171" priority="34" operator="between">
      <formula>1</formula>
      <formula>999</formula>
    </cfRule>
  </conditionalFormatting>
  <conditionalFormatting sqref="O23:Q40">
    <cfRule type="cellIs" dxfId="170" priority="16" operator="between">
      <formula>1</formula>
      <formula>999</formula>
    </cfRule>
  </conditionalFormatting>
  <conditionalFormatting sqref="S23">
    <cfRule type="cellIs" dxfId="169" priority="14" operator="equal">
      <formula>"K"</formula>
    </cfRule>
  </conditionalFormatting>
  <conditionalFormatting sqref="S3:U20">
    <cfRule type="cellIs" dxfId="168" priority="1" operator="between">
      <formula>1</formula>
      <formula>999</formula>
    </cfRule>
  </conditionalFormatting>
  <conditionalFormatting sqref="S23:U40">
    <cfRule type="cellIs" dxfId="167" priority="13" operator="between">
      <formula>1</formula>
      <formula>999</formula>
    </cfRule>
  </conditionalFormatting>
  <conditionalFormatting sqref="W3">
    <cfRule type="cellIs" dxfId="166" priority="29" operator="equal">
      <formula>"K"</formula>
    </cfRule>
  </conditionalFormatting>
  <conditionalFormatting sqref="W23">
    <cfRule type="cellIs" dxfId="165" priority="11" operator="equal">
      <formula>"K"</formula>
    </cfRule>
  </conditionalFormatting>
  <conditionalFormatting sqref="W3:Y20">
    <cfRule type="cellIs" dxfId="164" priority="28" operator="between">
      <formula>1</formula>
      <formula>999</formula>
    </cfRule>
  </conditionalFormatting>
  <conditionalFormatting sqref="W23:Y40">
    <cfRule type="cellIs" dxfId="163" priority="10" operator="between">
      <formula>1</formula>
      <formula>999</formula>
    </cfRule>
  </conditionalFormatting>
  <conditionalFormatting sqref="AA3">
    <cfRule type="cellIs" dxfId="162" priority="26" operator="equal">
      <formula>"K"</formula>
    </cfRule>
  </conditionalFormatting>
  <conditionalFormatting sqref="AA23">
    <cfRule type="cellIs" dxfId="161" priority="8" operator="equal">
      <formula>"K"</formula>
    </cfRule>
  </conditionalFormatting>
  <conditionalFormatting sqref="AA3:AC20">
    <cfRule type="cellIs" dxfId="160" priority="25" operator="between">
      <formula>1</formula>
      <formula>999</formula>
    </cfRule>
  </conditionalFormatting>
  <conditionalFormatting sqref="AA23:AC40">
    <cfRule type="cellIs" dxfId="159" priority="7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F9568EE-3D65-44A2-9257-C7F9E6AB962B}">
          <x14:formula1>
            <xm:f>分組球員名單!$D$1:$D$16</xm:f>
          </x14:formula1>
          <xm:sqref>AI3:AI13 AI23:AI33</xm:sqref>
        </x14:dataValidation>
        <x14:dataValidation type="list" allowBlank="1" showInputMessage="1" showErrorMessage="1" xr:uid="{97C27979-D4A7-48F5-812F-6EFDA24927B5}">
          <x14:formula1>
            <xm:f>分組球員名單!$A$2:$A$63</xm:f>
          </x14:formula1>
          <xm:sqref>F23:F40 F3:F20</xm:sqref>
        </x14:dataValidation>
        <x14:dataValidation type="list" allowBlank="1" showInputMessage="1" showErrorMessage="1" xr:uid="{6E14C2E1-626C-4779-855D-AB1672CC4120}">
          <x14:formula1>
            <xm:f>分組球員名單!$F$3:$F$7</xm:f>
          </x14:formula1>
          <xm:sqref>T1 X1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50B7-1F39-4E85-B2F5-5F8C9FA71542}">
  <sheetPr>
    <pageSetUpPr fitToPage="1"/>
  </sheetPr>
  <dimension ref="A1:AJ328"/>
  <sheetViews>
    <sheetView topLeftCell="A10" zoomScaleNormal="100" workbookViewId="0">
      <selection activeCell="W21" sqref="W21:Y21"/>
    </sheetView>
  </sheetViews>
  <sheetFormatPr defaultRowHeight="16.5" x14ac:dyDescent="0.25"/>
  <cols>
    <col min="1" max="1" width="7.5" customWidth="1"/>
    <col min="2" max="3" width="5.75" customWidth="1"/>
    <col min="4" max="4" width="2.625" style="20" customWidth="1"/>
    <col min="5" max="5" width="4.25" style="20" customWidth="1"/>
    <col min="6" max="6" width="14.625" style="21" customWidth="1"/>
    <col min="7" max="9" width="3.625" style="22" customWidth="1"/>
    <col min="10" max="10" width="2.625" style="23" customWidth="1"/>
    <col min="11" max="13" width="3.625" style="21" customWidth="1"/>
    <col min="14" max="14" width="2.625" style="21" customWidth="1"/>
    <col min="15" max="17" width="3.625" style="4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</cols>
  <sheetData>
    <row r="1" spans="1:36" ht="20.100000000000001" customHeight="1" thickBot="1" x14ac:dyDescent="0.3">
      <c r="B1" s="167" t="s">
        <v>97</v>
      </c>
      <c r="C1" s="152"/>
      <c r="D1" s="177" t="s">
        <v>0</v>
      </c>
      <c r="E1" s="178"/>
      <c r="F1" s="179"/>
      <c r="G1" s="30"/>
      <c r="H1" s="29" t="s">
        <v>88</v>
      </c>
      <c r="I1" s="29"/>
      <c r="J1" s="160" t="s">
        <v>1</v>
      </c>
      <c r="K1" s="161"/>
      <c r="L1" s="162" t="s">
        <v>89</v>
      </c>
      <c r="M1" s="163"/>
      <c r="N1" s="163"/>
      <c r="O1" s="164"/>
      <c r="P1" s="43"/>
      <c r="Q1" s="97">
        <f>AA21</f>
        <v>5</v>
      </c>
      <c r="R1" s="44"/>
      <c r="S1" s="44"/>
      <c r="T1" s="44" t="s">
        <v>99</v>
      </c>
      <c r="U1" s="47"/>
      <c r="V1" s="44" t="s">
        <v>2</v>
      </c>
      <c r="W1" s="44"/>
      <c r="X1" s="44" t="s">
        <v>101</v>
      </c>
      <c r="Y1" s="47"/>
      <c r="Z1" s="44"/>
      <c r="AA1" s="44"/>
      <c r="AB1" s="97">
        <f>AA41</f>
        <v>4</v>
      </c>
      <c r="AC1" s="44"/>
      <c r="AD1" s="45"/>
      <c r="AE1" s="167" t="s">
        <v>9</v>
      </c>
      <c r="AF1" s="155"/>
      <c r="AG1" s="155"/>
      <c r="AH1" s="155"/>
      <c r="AI1" s="106"/>
    </row>
    <row r="2" spans="1:36" ht="15" customHeight="1" thickBot="1" x14ac:dyDescent="0.3">
      <c r="A2" s="109" t="s">
        <v>53</v>
      </c>
      <c r="B2" s="98" t="s">
        <v>96</v>
      </c>
      <c r="C2" s="98" t="s">
        <v>94</v>
      </c>
      <c r="D2" s="24" t="s">
        <v>3</v>
      </c>
      <c r="E2" s="24" t="s">
        <v>61</v>
      </c>
      <c r="F2" s="31" t="s">
        <v>4</v>
      </c>
      <c r="G2" s="169">
        <v>1</v>
      </c>
      <c r="H2" s="168"/>
      <c r="I2" s="168"/>
      <c r="J2" s="26" t="s">
        <v>5</v>
      </c>
      <c r="K2" s="168">
        <v>2</v>
      </c>
      <c r="L2" s="168"/>
      <c r="M2" s="168"/>
      <c r="N2" s="25" t="s">
        <v>5</v>
      </c>
      <c r="O2" s="169">
        <v>3</v>
      </c>
      <c r="P2" s="168"/>
      <c r="Q2" s="172"/>
      <c r="R2" s="142" t="s">
        <v>5</v>
      </c>
      <c r="S2" s="165">
        <v>4</v>
      </c>
      <c r="T2" s="166"/>
      <c r="U2" s="166"/>
      <c r="V2" s="35" t="s">
        <v>5</v>
      </c>
      <c r="W2" s="165">
        <v>5</v>
      </c>
      <c r="X2" s="166"/>
      <c r="Y2" s="166"/>
      <c r="Z2" s="48" t="s">
        <v>5</v>
      </c>
      <c r="AA2" s="165">
        <v>6</v>
      </c>
      <c r="AB2" s="166"/>
      <c r="AC2" s="171"/>
      <c r="AD2" s="25" t="s">
        <v>5</v>
      </c>
      <c r="AE2" s="68" t="s">
        <v>95</v>
      </c>
      <c r="AF2" s="66" t="s">
        <v>12</v>
      </c>
      <c r="AG2" s="67" t="s">
        <v>98</v>
      </c>
      <c r="AH2" s="100" t="s">
        <v>8</v>
      </c>
      <c r="AI2" s="25" t="s">
        <v>93</v>
      </c>
      <c r="AJ2" s="114"/>
    </row>
    <row r="3" spans="1:36" ht="15" customHeight="1" x14ac:dyDescent="0.25">
      <c r="A3" s="99">
        <f>COUNTIF($G$23:$AC$40,E3)</f>
        <v>0</v>
      </c>
      <c r="B3" s="108"/>
      <c r="C3" s="108">
        <f>COUNTIF(G3:AC3,"HR")</f>
        <v>0</v>
      </c>
      <c r="D3" s="189">
        <v>1</v>
      </c>
      <c r="E3" s="112" t="s">
        <v>114</v>
      </c>
      <c r="F3" s="94" t="s">
        <v>34</v>
      </c>
      <c r="G3" s="37" t="s">
        <v>122</v>
      </c>
      <c r="H3" s="27"/>
      <c r="I3" s="28"/>
      <c r="J3" s="17"/>
      <c r="K3" s="37"/>
      <c r="L3" s="27" t="s">
        <v>122</v>
      </c>
      <c r="M3" s="28"/>
      <c r="N3" s="17"/>
      <c r="O3" s="37"/>
      <c r="P3" s="113"/>
      <c r="Q3" s="93"/>
      <c r="R3" s="17"/>
      <c r="S3" s="37"/>
      <c r="T3" s="27"/>
      <c r="U3" s="28"/>
      <c r="V3" s="17"/>
      <c r="W3" s="37"/>
      <c r="X3" s="27"/>
      <c r="Y3" s="28"/>
      <c r="Z3" s="17"/>
      <c r="AA3" s="37"/>
      <c r="AB3" s="27"/>
      <c r="AC3" s="28"/>
      <c r="AD3" s="14"/>
      <c r="AE3" s="88">
        <f>COUNTA(G3:I3,K3:M3,O3:Q3,S3:U3,W3:Y3,AA3:AC3)</f>
        <v>2</v>
      </c>
      <c r="AF3" s="88">
        <f>COUNTIF(G3:AC3,"R")+(COUNTIF(G3:AC3,"HR")*2)</f>
        <v>0</v>
      </c>
      <c r="AG3" s="88">
        <f>A3+B3</f>
        <v>0</v>
      </c>
      <c r="AH3" s="101">
        <f>COUNTIF(G3:AC3,"K")</f>
        <v>2</v>
      </c>
      <c r="AI3" s="119" t="s">
        <v>91</v>
      </c>
    </row>
    <row r="4" spans="1:36" ht="15" customHeight="1" x14ac:dyDescent="0.25">
      <c r="A4" s="99">
        <f t="shared" ref="A4:A20" si="0">COUNTIF($G$23:$AC$40,E4)</f>
        <v>0</v>
      </c>
      <c r="B4" s="99"/>
      <c r="C4" s="108">
        <f t="shared" ref="C4:C20" si="1">COUNTIF(G4:AC4,"HR")</f>
        <v>0</v>
      </c>
      <c r="D4" s="189"/>
      <c r="E4" s="111" t="s">
        <v>115</v>
      </c>
      <c r="F4" s="95" t="s">
        <v>32</v>
      </c>
      <c r="G4" s="38"/>
      <c r="H4" s="6"/>
      <c r="I4" s="9"/>
      <c r="J4" s="18"/>
      <c r="K4" s="38"/>
      <c r="L4" s="6"/>
      <c r="M4" s="9"/>
      <c r="N4" s="18"/>
      <c r="O4" s="38"/>
      <c r="P4" s="6"/>
      <c r="Q4" s="9"/>
      <c r="R4" s="18"/>
      <c r="S4" s="38"/>
      <c r="T4" s="6" t="s">
        <v>122</v>
      </c>
      <c r="U4" s="9"/>
      <c r="V4" s="18"/>
      <c r="W4" s="38"/>
      <c r="X4" s="6"/>
      <c r="Y4" s="9"/>
      <c r="Z4" s="18"/>
      <c r="AA4" s="38" t="s">
        <v>122</v>
      </c>
      <c r="AB4" s="6"/>
      <c r="AC4" s="9"/>
      <c r="AD4" s="15"/>
      <c r="AE4" s="32">
        <f t="shared" ref="AE4:AE20" si="2">COUNTA(G4:I4,K4:M4,O4:Q4,S4:U4,W4:Y4,AA4:AC4)</f>
        <v>2</v>
      </c>
      <c r="AF4" s="88">
        <f t="shared" ref="AF4:AF20" si="3">COUNTIF(G4:AC4,"R")+(COUNTIF(G4:AC4,"HR")*2)</f>
        <v>0</v>
      </c>
      <c r="AG4" s="88">
        <f t="shared" ref="AG4:AG20" si="4">A4+B4</f>
        <v>0</v>
      </c>
      <c r="AH4" s="102">
        <f t="shared" ref="AH4:AH20" si="5">COUNTIF(G4:AC4,"K")</f>
        <v>2</v>
      </c>
      <c r="AI4" s="120" t="s">
        <v>49</v>
      </c>
    </row>
    <row r="5" spans="1:36" ht="15" customHeight="1" x14ac:dyDescent="0.25">
      <c r="A5" s="99">
        <f t="shared" si="0"/>
        <v>0</v>
      </c>
      <c r="B5" s="99"/>
      <c r="C5" s="108">
        <f t="shared" si="1"/>
        <v>0</v>
      </c>
      <c r="D5" s="190"/>
      <c r="E5" s="111"/>
      <c r="F5" s="95"/>
      <c r="G5" s="39"/>
      <c r="H5" s="7"/>
      <c r="I5" s="10"/>
      <c r="J5" s="18"/>
      <c r="K5" s="39"/>
      <c r="L5" s="7"/>
      <c r="M5" s="10"/>
      <c r="N5" s="18"/>
      <c r="O5" s="39"/>
      <c r="P5" s="7"/>
      <c r="Q5" s="10"/>
      <c r="R5" s="18"/>
      <c r="S5" s="39"/>
      <c r="T5" s="7"/>
      <c r="U5" s="10"/>
      <c r="V5" s="18"/>
      <c r="W5" s="39"/>
      <c r="X5" s="7"/>
      <c r="Y5" s="10"/>
      <c r="Z5" s="18"/>
      <c r="AA5" s="39"/>
      <c r="AB5" s="7"/>
      <c r="AC5" s="10"/>
      <c r="AD5" s="15"/>
      <c r="AE5" s="32">
        <f t="shared" si="2"/>
        <v>0</v>
      </c>
      <c r="AF5" s="88">
        <f t="shared" si="3"/>
        <v>0</v>
      </c>
      <c r="AG5" s="88">
        <f t="shared" si="4"/>
        <v>0</v>
      </c>
      <c r="AH5" s="102">
        <f t="shared" si="5"/>
        <v>0</v>
      </c>
      <c r="AI5" s="121"/>
    </row>
    <row r="6" spans="1:36" ht="15" customHeight="1" x14ac:dyDescent="0.25">
      <c r="A6" s="99">
        <f t="shared" si="0"/>
        <v>0</v>
      </c>
      <c r="B6" s="99"/>
      <c r="C6" s="108">
        <f t="shared" si="1"/>
        <v>0</v>
      </c>
      <c r="D6" s="182">
        <v>2</v>
      </c>
      <c r="E6" s="111" t="s">
        <v>116</v>
      </c>
      <c r="F6" s="95" t="s">
        <v>29</v>
      </c>
      <c r="G6" s="40" t="s">
        <v>131</v>
      </c>
      <c r="H6" s="5"/>
      <c r="I6" s="8"/>
      <c r="J6" s="18"/>
      <c r="K6" s="40"/>
      <c r="L6" s="5" t="s">
        <v>122</v>
      </c>
      <c r="M6" s="8"/>
      <c r="N6" s="18"/>
      <c r="O6" s="40"/>
      <c r="P6" s="5"/>
      <c r="Q6" s="8"/>
      <c r="R6" s="18"/>
      <c r="S6" s="40"/>
      <c r="T6" s="5" t="s">
        <v>122</v>
      </c>
      <c r="U6" s="8"/>
      <c r="V6" s="18"/>
      <c r="W6" s="40"/>
      <c r="X6" s="5"/>
      <c r="Y6" s="8"/>
      <c r="Z6" s="18"/>
      <c r="AA6" s="40" t="s">
        <v>122</v>
      </c>
      <c r="AB6" s="5"/>
      <c r="AC6" s="8"/>
      <c r="AD6" s="15"/>
      <c r="AE6" s="32">
        <f t="shared" si="2"/>
        <v>4</v>
      </c>
      <c r="AF6" s="88">
        <f t="shared" si="3"/>
        <v>1</v>
      </c>
      <c r="AG6" s="88">
        <f t="shared" si="4"/>
        <v>0</v>
      </c>
      <c r="AH6" s="102">
        <f t="shared" si="5"/>
        <v>3</v>
      </c>
      <c r="AI6" s="122" t="s">
        <v>10</v>
      </c>
    </row>
    <row r="7" spans="1:36" ht="15" customHeight="1" x14ac:dyDescent="0.25">
      <c r="A7" s="99">
        <f t="shared" si="0"/>
        <v>0</v>
      </c>
      <c r="B7" s="99"/>
      <c r="C7" s="108">
        <f t="shared" si="1"/>
        <v>0</v>
      </c>
      <c r="D7" s="189"/>
      <c r="E7" s="111"/>
      <c r="F7" s="95"/>
      <c r="G7" s="38"/>
      <c r="H7" s="6"/>
      <c r="I7" s="9"/>
      <c r="J7" s="18"/>
      <c r="K7" s="38"/>
      <c r="L7" s="6"/>
      <c r="M7" s="9"/>
      <c r="N7" s="18"/>
      <c r="O7" s="38"/>
      <c r="P7" s="6"/>
      <c r="Q7" s="9"/>
      <c r="R7" s="18"/>
      <c r="S7" s="38"/>
      <c r="T7" s="6"/>
      <c r="U7" s="9"/>
      <c r="V7" s="18"/>
      <c r="W7" s="38"/>
      <c r="X7" s="6"/>
      <c r="Y7" s="9"/>
      <c r="Z7" s="18"/>
      <c r="AA7" s="38"/>
      <c r="AB7" s="6"/>
      <c r="AC7" s="9"/>
      <c r="AD7" s="15"/>
      <c r="AE7" s="32">
        <f t="shared" si="2"/>
        <v>0</v>
      </c>
      <c r="AF7" s="88">
        <f t="shared" si="3"/>
        <v>0</v>
      </c>
      <c r="AG7" s="88">
        <f t="shared" si="4"/>
        <v>0</v>
      </c>
      <c r="AH7" s="102">
        <f t="shared" si="5"/>
        <v>0</v>
      </c>
      <c r="AI7" s="123" t="s">
        <v>132</v>
      </c>
    </row>
    <row r="8" spans="1:36" ht="15" customHeight="1" x14ac:dyDescent="0.25">
      <c r="A8" s="99">
        <f t="shared" si="0"/>
        <v>0</v>
      </c>
      <c r="B8" s="99"/>
      <c r="C8" s="108">
        <f t="shared" si="1"/>
        <v>0</v>
      </c>
      <c r="D8" s="190"/>
      <c r="E8" s="111"/>
      <c r="F8" s="95"/>
      <c r="G8" s="39"/>
      <c r="H8" s="7"/>
      <c r="I8" s="10"/>
      <c r="J8" s="18"/>
      <c r="K8" s="39"/>
      <c r="L8" s="7"/>
      <c r="M8" s="10"/>
      <c r="N8" s="18"/>
      <c r="O8" s="39"/>
      <c r="P8" s="7"/>
      <c r="Q8" s="10"/>
      <c r="R8" s="18"/>
      <c r="S8" s="39"/>
      <c r="T8" s="7"/>
      <c r="U8" s="10"/>
      <c r="V8" s="18"/>
      <c r="W8" s="39"/>
      <c r="X8" s="7"/>
      <c r="Y8" s="10"/>
      <c r="Z8" s="18"/>
      <c r="AA8" s="39"/>
      <c r="AB8" s="7"/>
      <c r="AC8" s="10"/>
      <c r="AD8" s="15"/>
      <c r="AE8" s="32">
        <f>COUNTA(G8:I8,K8:M8,O8:Q8,S8:U8,W8:Y8,AA8:AC8)</f>
        <v>0</v>
      </c>
      <c r="AF8" s="88">
        <f t="shared" si="3"/>
        <v>0</v>
      </c>
      <c r="AG8" s="88">
        <f t="shared" si="4"/>
        <v>0</v>
      </c>
      <c r="AH8" s="102">
        <f t="shared" si="5"/>
        <v>0</v>
      </c>
      <c r="AI8" s="124"/>
    </row>
    <row r="9" spans="1:36" ht="15" customHeight="1" x14ac:dyDescent="0.25">
      <c r="A9" s="99">
        <f t="shared" si="0"/>
        <v>0</v>
      </c>
      <c r="B9" s="99"/>
      <c r="C9" s="108">
        <f t="shared" si="1"/>
        <v>0</v>
      </c>
      <c r="D9" s="182">
        <v>3</v>
      </c>
      <c r="E9" s="111" t="s">
        <v>117</v>
      </c>
      <c r="F9" s="95" t="s">
        <v>28</v>
      </c>
      <c r="G9" s="40" t="s">
        <v>122</v>
      </c>
      <c r="H9" s="5"/>
      <c r="I9" s="8"/>
      <c r="J9" s="18"/>
      <c r="K9" s="40"/>
      <c r="L9" s="5"/>
      <c r="M9" s="8"/>
      <c r="N9" s="18"/>
      <c r="O9" s="40" t="s">
        <v>122</v>
      </c>
      <c r="P9" s="5"/>
      <c r="Q9" s="8"/>
      <c r="R9" s="18"/>
      <c r="S9" s="40"/>
      <c r="T9" s="5"/>
      <c r="U9" s="8"/>
      <c r="V9" s="18"/>
      <c r="W9" s="40" t="s">
        <v>122</v>
      </c>
      <c r="X9" s="5"/>
      <c r="Y9" s="8"/>
      <c r="Z9" s="18"/>
      <c r="AA9" s="40"/>
      <c r="AB9" s="5"/>
      <c r="AC9" s="8"/>
      <c r="AD9" s="15"/>
      <c r="AE9" s="32">
        <f t="shared" si="2"/>
        <v>3</v>
      </c>
      <c r="AF9" s="88">
        <f t="shared" si="3"/>
        <v>0</v>
      </c>
      <c r="AG9" s="88">
        <f t="shared" si="4"/>
        <v>0</v>
      </c>
      <c r="AH9" s="102">
        <f t="shared" si="5"/>
        <v>3</v>
      </c>
      <c r="AI9" s="124"/>
    </row>
    <row r="10" spans="1:36" ht="15" customHeight="1" x14ac:dyDescent="0.25">
      <c r="A10" s="99">
        <f t="shared" si="0"/>
        <v>0</v>
      </c>
      <c r="B10" s="99"/>
      <c r="C10" s="108">
        <f t="shared" si="1"/>
        <v>0</v>
      </c>
      <c r="D10" s="189"/>
      <c r="E10" s="111" t="s">
        <v>114</v>
      </c>
      <c r="F10" s="95" t="s">
        <v>34</v>
      </c>
      <c r="G10" s="38"/>
      <c r="H10" s="6"/>
      <c r="I10" s="9"/>
      <c r="J10" s="18"/>
      <c r="K10" s="38"/>
      <c r="L10" s="6"/>
      <c r="M10" s="9"/>
      <c r="N10" s="18"/>
      <c r="O10" s="38"/>
      <c r="P10" s="6"/>
      <c r="Q10" s="9"/>
      <c r="R10" s="18"/>
      <c r="S10" s="38"/>
      <c r="T10" s="6"/>
      <c r="U10" s="9"/>
      <c r="V10" s="18"/>
      <c r="W10" s="38"/>
      <c r="X10" s="6"/>
      <c r="Y10" s="9"/>
      <c r="Z10" s="18"/>
      <c r="AA10" s="38" t="s">
        <v>131</v>
      </c>
      <c r="AB10" s="6"/>
      <c r="AC10" s="9"/>
      <c r="AD10" s="15"/>
      <c r="AE10" s="32">
        <f t="shared" si="2"/>
        <v>1</v>
      </c>
      <c r="AF10" s="88">
        <f t="shared" si="3"/>
        <v>1</v>
      </c>
      <c r="AG10" s="88">
        <f t="shared" si="4"/>
        <v>0</v>
      </c>
      <c r="AH10" s="102">
        <f t="shared" si="5"/>
        <v>0</v>
      </c>
      <c r="AI10" s="122" t="s">
        <v>11</v>
      </c>
    </row>
    <row r="11" spans="1:36" ht="15" customHeight="1" x14ac:dyDescent="0.25">
      <c r="A11" s="99">
        <f t="shared" si="0"/>
        <v>0</v>
      </c>
      <c r="B11" s="99"/>
      <c r="C11" s="108">
        <f t="shared" si="1"/>
        <v>0</v>
      </c>
      <c r="D11" s="190"/>
      <c r="E11" s="111"/>
      <c r="F11" s="95"/>
      <c r="G11" s="39"/>
      <c r="H11" s="7"/>
      <c r="I11" s="10"/>
      <c r="J11" s="18"/>
      <c r="K11" s="39"/>
      <c r="L11" s="7"/>
      <c r="M11" s="10"/>
      <c r="N11" s="18"/>
      <c r="O11" s="39"/>
      <c r="P11" s="7"/>
      <c r="Q11" s="10"/>
      <c r="R11" s="18"/>
      <c r="S11" s="39"/>
      <c r="T11" s="7"/>
      <c r="U11" s="10"/>
      <c r="V11" s="18"/>
      <c r="W11" s="39"/>
      <c r="X11" s="7"/>
      <c r="Y11" s="10"/>
      <c r="Z11" s="18"/>
      <c r="AA11" s="39"/>
      <c r="AB11" s="7"/>
      <c r="AC11" s="10"/>
      <c r="AD11" s="15"/>
      <c r="AE11" s="32">
        <f t="shared" si="2"/>
        <v>0</v>
      </c>
      <c r="AF11" s="88">
        <f t="shared" si="3"/>
        <v>0</v>
      </c>
      <c r="AG11" s="88">
        <f t="shared" si="4"/>
        <v>0</v>
      </c>
      <c r="AH11" s="102">
        <f t="shared" si="5"/>
        <v>0</v>
      </c>
      <c r="AI11" s="125" t="s">
        <v>52</v>
      </c>
    </row>
    <row r="12" spans="1:36" ht="15" customHeight="1" x14ac:dyDescent="0.25">
      <c r="A12" s="99">
        <f t="shared" si="0"/>
        <v>0</v>
      </c>
      <c r="B12" s="99"/>
      <c r="C12" s="108">
        <f t="shared" si="1"/>
        <v>0</v>
      </c>
      <c r="D12" s="182">
        <v>4</v>
      </c>
      <c r="E12" s="111" t="s">
        <v>118</v>
      </c>
      <c r="F12" s="95" t="s">
        <v>70</v>
      </c>
      <c r="G12" s="40" t="s">
        <v>122</v>
      </c>
      <c r="H12" s="5"/>
      <c r="I12" s="8"/>
      <c r="J12" s="18"/>
      <c r="K12" s="40"/>
      <c r="L12" s="5"/>
      <c r="M12" s="8"/>
      <c r="N12" s="18"/>
      <c r="O12" s="40" t="s">
        <v>122</v>
      </c>
      <c r="P12" s="5"/>
      <c r="Q12" s="8"/>
      <c r="R12" s="18"/>
      <c r="S12" s="40"/>
      <c r="T12" s="5"/>
      <c r="U12" s="8"/>
      <c r="V12" s="18"/>
      <c r="W12" s="40"/>
      <c r="X12" s="5"/>
      <c r="Y12" s="8"/>
      <c r="Z12" s="18"/>
      <c r="AA12" s="40"/>
      <c r="AB12" s="5"/>
      <c r="AC12" s="8"/>
      <c r="AD12" s="15"/>
      <c r="AE12" s="32">
        <f t="shared" si="2"/>
        <v>2</v>
      </c>
      <c r="AF12" s="88">
        <f t="shared" si="3"/>
        <v>0</v>
      </c>
      <c r="AG12" s="88">
        <f t="shared" si="4"/>
        <v>0</v>
      </c>
      <c r="AH12" s="102">
        <f t="shared" si="5"/>
        <v>2</v>
      </c>
      <c r="AI12" s="122"/>
    </row>
    <row r="13" spans="1:36" ht="15" customHeight="1" x14ac:dyDescent="0.25">
      <c r="A13" s="99">
        <f t="shared" si="0"/>
        <v>0</v>
      </c>
      <c r="B13" s="99"/>
      <c r="C13" s="108">
        <f t="shared" si="1"/>
        <v>0</v>
      </c>
      <c r="D13" s="189"/>
      <c r="E13" s="111" t="s">
        <v>119</v>
      </c>
      <c r="F13" s="95" t="s">
        <v>35</v>
      </c>
      <c r="G13" s="38"/>
      <c r="H13" s="6"/>
      <c r="I13" s="9"/>
      <c r="J13" s="18"/>
      <c r="K13" s="38"/>
      <c r="L13" s="6"/>
      <c r="M13" s="9"/>
      <c r="N13" s="18"/>
      <c r="O13" s="38"/>
      <c r="P13" s="6"/>
      <c r="Q13" s="9"/>
      <c r="R13" s="18"/>
      <c r="S13" s="38"/>
      <c r="T13" s="6"/>
      <c r="U13" s="9"/>
      <c r="V13" s="18"/>
      <c r="W13" s="144" t="s">
        <v>191</v>
      </c>
      <c r="X13" s="6"/>
      <c r="Y13" s="9"/>
      <c r="Z13" s="18"/>
      <c r="AA13" s="38" t="s">
        <v>131</v>
      </c>
      <c r="AB13" s="6"/>
      <c r="AC13" s="9"/>
      <c r="AD13" s="15"/>
      <c r="AE13" s="32">
        <f t="shared" si="2"/>
        <v>2</v>
      </c>
      <c r="AF13" s="88">
        <f t="shared" si="3"/>
        <v>1</v>
      </c>
      <c r="AG13" s="88">
        <f t="shared" si="4"/>
        <v>0</v>
      </c>
      <c r="AH13" s="102">
        <f t="shared" si="5"/>
        <v>0</v>
      </c>
      <c r="AI13" s="122"/>
    </row>
    <row r="14" spans="1:36" ht="15" customHeight="1" x14ac:dyDescent="0.25">
      <c r="A14" s="99">
        <f t="shared" si="0"/>
        <v>0</v>
      </c>
      <c r="B14" s="99"/>
      <c r="C14" s="108">
        <f t="shared" si="1"/>
        <v>0</v>
      </c>
      <c r="D14" s="190"/>
      <c r="E14" s="111"/>
      <c r="F14" s="95"/>
      <c r="G14" s="39"/>
      <c r="H14" s="7"/>
      <c r="I14" s="10"/>
      <c r="J14" s="18"/>
      <c r="K14" s="39"/>
      <c r="L14" s="7"/>
      <c r="M14" s="10"/>
      <c r="N14" s="18"/>
      <c r="O14" s="39"/>
      <c r="P14" s="7"/>
      <c r="Q14" s="10"/>
      <c r="R14" s="18"/>
      <c r="S14" s="39"/>
      <c r="T14" s="7"/>
      <c r="U14" s="10"/>
      <c r="V14" s="18"/>
      <c r="W14" s="39"/>
      <c r="X14" s="7"/>
      <c r="Y14" s="10"/>
      <c r="Z14" s="18"/>
      <c r="AA14" s="39"/>
      <c r="AB14" s="7"/>
      <c r="AC14" s="10"/>
      <c r="AD14" s="15"/>
      <c r="AE14" s="32">
        <f t="shared" si="2"/>
        <v>0</v>
      </c>
      <c r="AF14" s="88">
        <f t="shared" si="3"/>
        <v>0</v>
      </c>
      <c r="AG14" s="88">
        <f t="shared" si="4"/>
        <v>0</v>
      </c>
      <c r="AH14" s="102">
        <f t="shared" si="5"/>
        <v>0</v>
      </c>
      <c r="AI14" s="122" t="s">
        <v>13</v>
      </c>
    </row>
    <row r="15" spans="1:36" ht="15" customHeight="1" x14ac:dyDescent="0.25">
      <c r="A15" s="99">
        <f t="shared" si="0"/>
        <v>1</v>
      </c>
      <c r="B15" s="99"/>
      <c r="C15" s="108">
        <f t="shared" si="1"/>
        <v>0</v>
      </c>
      <c r="D15" s="182">
        <v>5</v>
      </c>
      <c r="E15" s="111" t="s">
        <v>120</v>
      </c>
      <c r="F15" s="95" t="s">
        <v>33</v>
      </c>
      <c r="G15" s="40"/>
      <c r="H15" s="5"/>
      <c r="I15" s="8"/>
      <c r="J15" s="18"/>
      <c r="K15" s="40" t="s">
        <v>131</v>
      </c>
      <c r="L15" s="5"/>
      <c r="M15" s="8"/>
      <c r="N15" s="18"/>
      <c r="O15" s="40" t="s">
        <v>122</v>
      </c>
      <c r="P15" s="5"/>
      <c r="Q15" s="8"/>
      <c r="R15" s="18"/>
      <c r="S15" s="40"/>
      <c r="T15" s="5"/>
      <c r="U15" s="8"/>
      <c r="V15" s="18"/>
      <c r="W15" s="40" t="s">
        <v>131</v>
      </c>
      <c r="X15" s="5"/>
      <c r="Y15" s="8"/>
      <c r="Z15" s="18"/>
      <c r="AA15" s="40" t="s">
        <v>122</v>
      </c>
      <c r="AB15" s="5"/>
      <c r="AC15" s="8"/>
      <c r="AD15" s="15"/>
      <c r="AE15" s="32">
        <f t="shared" si="2"/>
        <v>4</v>
      </c>
      <c r="AF15" s="88">
        <f t="shared" si="3"/>
        <v>2</v>
      </c>
      <c r="AG15" s="88">
        <f t="shared" si="4"/>
        <v>1</v>
      </c>
      <c r="AH15" s="102">
        <f t="shared" si="5"/>
        <v>2</v>
      </c>
      <c r="AI15" s="180"/>
    </row>
    <row r="16" spans="1:36" ht="15" customHeight="1" x14ac:dyDescent="0.25">
      <c r="A16" s="99">
        <f t="shared" si="0"/>
        <v>0</v>
      </c>
      <c r="B16" s="99"/>
      <c r="C16" s="108">
        <f t="shared" si="1"/>
        <v>0</v>
      </c>
      <c r="D16" s="189"/>
      <c r="E16" s="111"/>
      <c r="F16" s="95"/>
      <c r="G16" s="38"/>
      <c r="H16" s="6"/>
      <c r="I16" s="9"/>
      <c r="J16" s="18"/>
      <c r="K16" s="38"/>
      <c r="L16" s="6"/>
      <c r="M16" s="9"/>
      <c r="N16" s="18"/>
      <c r="O16" s="38"/>
      <c r="P16" s="6"/>
      <c r="Q16" s="9"/>
      <c r="R16" s="18"/>
      <c r="S16" s="38"/>
      <c r="T16" s="6"/>
      <c r="U16" s="9"/>
      <c r="V16" s="18"/>
      <c r="W16" s="38"/>
      <c r="X16" s="6"/>
      <c r="Y16" s="9"/>
      <c r="Z16" s="18"/>
      <c r="AA16" s="38"/>
      <c r="AB16" s="6"/>
      <c r="AC16" s="9"/>
      <c r="AD16" s="15"/>
      <c r="AE16" s="32">
        <f t="shared" si="2"/>
        <v>0</v>
      </c>
      <c r="AF16" s="88">
        <f t="shared" si="3"/>
        <v>0</v>
      </c>
      <c r="AG16" s="88">
        <f t="shared" si="4"/>
        <v>0</v>
      </c>
      <c r="AH16" s="102">
        <f t="shared" si="5"/>
        <v>0</v>
      </c>
      <c r="AI16" s="180"/>
    </row>
    <row r="17" spans="1:35" ht="15" customHeight="1" x14ac:dyDescent="0.25">
      <c r="A17" s="99">
        <f t="shared" si="0"/>
        <v>0</v>
      </c>
      <c r="B17" s="99"/>
      <c r="C17" s="108">
        <f t="shared" si="1"/>
        <v>0</v>
      </c>
      <c r="D17" s="190"/>
      <c r="E17" s="111"/>
      <c r="F17" s="95"/>
      <c r="G17" s="39"/>
      <c r="H17" s="7"/>
      <c r="I17" s="10"/>
      <c r="J17" s="18"/>
      <c r="K17" s="39"/>
      <c r="L17" s="7"/>
      <c r="M17" s="10"/>
      <c r="N17" s="18"/>
      <c r="O17" s="39"/>
      <c r="P17" s="7"/>
      <c r="Q17" s="10"/>
      <c r="R17" s="18"/>
      <c r="S17" s="39"/>
      <c r="T17" s="7"/>
      <c r="U17" s="10"/>
      <c r="V17" s="18"/>
      <c r="W17" s="39"/>
      <c r="X17" s="7"/>
      <c r="Y17" s="10"/>
      <c r="Z17" s="18"/>
      <c r="AA17" s="39"/>
      <c r="AB17" s="7"/>
      <c r="AC17" s="10"/>
      <c r="AD17" s="15"/>
      <c r="AE17" s="32">
        <f t="shared" si="2"/>
        <v>0</v>
      </c>
      <c r="AF17" s="88">
        <f t="shared" si="3"/>
        <v>0</v>
      </c>
      <c r="AG17" s="88">
        <f t="shared" si="4"/>
        <v>0</v>
      </c>
      <c r="AH17" s="102">
        <f t="shared" si="5"/>
        <v>0</v>
      </c>
      <c r="AI17" s="180"/>
    </row>
    <row r="18" spans="1:35" ht="15" customHeight="1" x14ac:dyDescent="0.25">
      <c r="A18" s="99">
        <f t="shared" si="0"/>
        <v>1</v>
      </c>
      <c r="B18" s="99"/>
      <c r="C18" s="108">
        <f t="shared" si="1"/>
        <v>0</v>
      </c>
      <c r="D18" s="182">
        <v>6</v>
      </c>
      <c r="E18" s="111" t="s">
        <v>121</v>
      </c>
      <c r="F18" s="95" t="s">
        <v>30</v>
      </c>
      <c r="G18" s="40"/>
      <c r="H18" s="5"/>
      <c r="I18" s="8"/>
      <c r="J18" s="18"/>
      <c r="K18" s="40" t="s">
        <v>122</v>
      </c>
      <c r="L18" s="5"/>
      <c r="M18" s="8"/>
      <c r="N18" s="18"/>
      <c r="O18" s="40"/>
      <c r="P18" s="5"/>
      <c r="Q18" s="8"/>
      <c r="R18" s="18"/>
      <c r="S18" s="40" t="s">
        <v>122</v>
      </c>
      <c r="T18" s="5"/>
      <c r="U18" s="8"/>
      <c r="V18" s="18"/>
      <c r="W18" s="40" t="s">
        <v>122</v>
      </c>
      <c r="X18" s="5"/>
      <c r="Y18" s="8"/>
      <c r="Z18" s="18"/>
      <c r="AA18" s="40"/>
      <c r="AB18" s="5"/>
      <c r="AC18" s="8"/>
      <c r="AD18" s="15"/>
      <c r="AE18" s="32">
        <f t="shared" si="2"/>
        <v>3</v>
      </c>
      <c r="AF18" s="88">
        <f t="shared" si="3"/>
        <v>0</v>
      </c>
      <c r="AG18" s="88">
        <f t="shared" si="4"/>
        <v>1</v>
      </c>
      <c r="AH18" s="102">
        <f t="shared" si="5"/>
        <v>3</v>
      </c>
      <c r="AI18" s="180"/>
    </row>
    <row r="19" spans="1:35" ht="15" customHeight="1" x14ac:dyDescent="0.25">
      <c r="A19" s="99">
        <f t="shared" si="0"/>
        <v>0</v>
      </c>
      <c r="B19" s="99"/>
      <c r="C19" s="108">
        <f t="shared" si="1"/>
        <v>0</v>
      </c>
      <c r="D19" s="183"/>
      <c r="E19" s="111"/>
      <c r="F19" s="95"/>
      <c r="G19" s="38"/>
      <c r="H19" s="6"/>
      <c r="I19" s="9"/>
      <c r="J19" s="18"/>
      <c r="K19" s="38"/>
      <c r="L19" s="6"/>
      <c r="M19" s="9"/>
      <c r="N19" s="18"/>
      <c r="O19" s="38"/>
      <c r="P19" s="6"/>
      <c r="Q19" s="9"/>
      <c r="R19" s="18"/>
      <c r="S19" s="38"/>
      <c r="T19" s="6"/>
      <c r="U19" s="9"/>
      <c r="V19" s="18"/>
      <c r="W19" s="38"/>
      <c r="X19" s="6"/>
      <c r="Y19" s="9"/>
      <c r="Z19" s="18"/>
      <c r="AA19" s="38"/>
      <c r="AB19" s="6"/>
      <c r="AC19" s="9"/>
      <c r="AD19" s="15"/>
      <c r="AE19" s="32">
        <f t="shared" si="2"/>
        <v>0</v>
      </c>
      <c r="AF19" s="88">
        <f t="shared" si="3"/>
        <v>0</v>
      </c>
      <c r="AG19" s="88">
        <f t="shared" si="4"/>
        <v>0</v>
      </c>
      <c r="AH19" s="102">
        <f t="shared" si="5"/>
        <v>0</v>
      </c>
      <c r="AI19" s="180"/>
    </row>
    <row r="20" spans="1:35" ht="15" customHeight="1" thickBot="1" x14ac:dyDescent="0.3">
      <c r="A20" s="107">
        <f t="shared" si="0"/>
        <v>0</v>
      </c>
      <c r="B20" s="107"/>
      <c r="C20" s="108">
        <f t="shared" si="1"/>
        <v>0</v>
      </c>
      <c r="D20" s="183"/>
      <c r="E20" s="111"/>
      <c r="F20" s="95"/>
      <c r="G20" s="70"/>
      <c r="H20" s="71"/>
      <c r="I20" s="72"/>
      <c r="J20" s="73"/>
      <c r="K20" s="70"/>
      <c r="L20" s="71"/>
      <c r="M20" s="72"/>
      <c r="N20" s="73"/>
      <c r="O20" s="70"/>
      <c r="P20" s="71"/>
      <c r="Q20" s="72"/>
      <c r="R20" s="19"/>
      <c r="S20" s="70"/>
      <c r="T20" s="71"/>
      <c r="U20" s="72"/>
      <c r="V20" s="73"/>
      <c r="W20" s="70"/>
      <c r="X20" s="71"/>
      <c r="Y20" s="72"/>
      <c r="Z20" s="73"/>
      <c r="AA20" s="70"/>
      <c r="AB20" s="71"/>
      <c r="AC20" s="72"/>
      <c r="AD20" s="16"/>
      <c r="AE20" s="77">
        <f t="shared" si="2"/>
        <v>0</v>
      </c>
      <c r="AF20" s="88">
        <f t="shared" si="3"/>
        <v>0</v>
      </c>
      <c r="AG20" s="88">
        <f t="shared" si="4"/>
        <v>0</v>
      </c>
      <c r="AH20" s="103">
        <f t="shared" si="5"/>
        <v>0</v>
      </c>
      <c r="AI20" s="180"/>
    </row>
    <row r="21" spans="1:35" ht="15" customHeight="1" thickBot="1" x14ac:dyDescent="0.3">
      <c r="A21" s="98">
        <f>SUM(A3:A20)</f>
        <v>2</v>
      </c>
      <c r="B21" s="98">
        <f>SUM(B3:B20)</f>
        <v>0</v>
      </c>
      <c r="C21" s="98">
        <f>SUM(C3:C20)</f>
        <v>0</v>
      </c>
      <c r="D21" s="184" t="s">
        <v>14</v>
      </c>
      <c r="E21" s="185"/>
      <c r="F21" s="152"/>
      <c r="G21" s="186">
        <f>COUNTIF(G3:I20,"R")+(COUNTIF(G3:I20,"HR")*2)</f>
        <v>1</v>
      </c>
      <c r="H21" s="187"/>
      <c r="I21" s="188"/>
      <c r="J21" s="91"/>
      <c r="K21" s="186">
        <f>COUNTIF(K3:M20,"R")+(COUNTIF(K3:M20,"HR")*2)+G21</f>
        <v>2</v>
      </c>
      <c r="L21" s="187"/>
      <c r="M21" s="188"/>
      <c r="N21" s="91"/>
      <c r="O21" s="186">
        <f>COUNTIF(O3:Q20,"R")+(COUNTIF(O3:Q20,"HR")*2)+K21</f>
        <v>2</v>
      </c>
      <c r="P21" s="187"/>
      <c r="Q21" s="188"/>
      <c r="R21" s="90"/>
      <c r="S21" s="186">
        <f>COUNTIF(S3:U20,"R")+(COUNTIF(S3:U20,"HR")*2)+O21</f>
        <v>2</v>
      </c>
      <c r="T21" s="187"/>
      <c r="U21" s="188"/>
      <c r="V21" s="91"/>
      <c r="W21" s="186">
        <f>COUNTIF(W3:Y20,"R")+(COUNTIF(W3:Y20,"HR")*2)+S21</f>
        <v>3</v>
      </c>
      <c r="X21" s="187"/>
      <c r="Y21" s="188"/>
      <c r="Z21" s="91"/>
      <c r="AA21" s="186">
        <f>COUNTIF(AA3:AC20,"R")+(COUNTIF(AA3:AC20,"HR")*2)+W21</f>
        <v>5</v>
      </c>
      <c r="AB21" s="187"/>
      <c r="AC21" s="188"/>
      <c r="AD21" s="79"/>
      <c r="AE21" s="52">
        <f>SUM(AE3:AE20)</f>
        <v>23</v>
      </c>
      <c r="AF21" s="53">
        <f>SUM(AF3:AF20)</f>
        <v>5</v>
      </c>
      <c r="AG21" s="54">
        <f>SUM(AG3:AG20)</f>
        <v>2</v>
      </c>
      <c r="AH21" s="104">
        <f>SUM(AH3:AH20)</f>
        <v>17</v>
      </c>
      <c r="AI21" s="181"/>
    </row>
    <row r="22" spans="1:35" ht="15" customHeight="1" thickBot="1" x14ac:dyDescent="0.3">
      <c r="A22" s="98" t="s">
        <v>53</v>
      </c>
      <c r="B22" s="98" t="s">
        <v>96</v>
      </c>
      <c r="C22" s="98" t="s">
        <v>94</v>
      </c>
      <c r="D22" s="24" t="s">
        <v>7</v>
      </c>
      <c r="E22" s="24" t="s">
        <v>61</v>
      </c>
      <c r="F22" s="83" t="s">
        <v>4</v>
      </c>
      <c r="G22" s="169">
        <v>1</v>
      </c>
      <c r="H22" s="168"/>
      <c r="I22" s="172"/>
      <c r="J22" s="35" t="s">
        <v>5</v>
      </c>
      <c r="K22" s="169">
        <v>2</v>
      </c>
      <c r="L22" s="168"/>
      <c r="M22" s="172"/>
      <c r="N22" s="35" t="s">
        <v>5</v>
      </c>
      <c r="O22" s="169">
        <v>3</v>
      </c>
      <c r="P22" s="168"/>
      <c r="Q22" s="172"/>
      <c r="R22" s="142" t="s">
        <v>5</v>
      </c>
      <c r="S22" s="169">
        <v>4</v>
      </c>
      <c r="T22" s="168"/>
      <c r="U22" s="172"/>
      <c r="V22" s="35" t="s">
        <v>5</v>
      </c>
      <c r="W22" s="169">
        <v>5</v>
      </c>
      <c r="X22" s="168"/>
      <c r="Y22" s="172"/>
      <c r="Z22" s="35" t="s">
        <v>5</v>
      </c>
      <c r="AA22" s="169">
        <v>6</v>
      </c>
      <c r="AB22" s="168"/>
      <c r="AC22" s="172"/>
      <c r="AD22" s="35" t="s">
        <v>5</v>
      </c>
      <c r="AE22" s="87" t="s">
        <v>95</v>
      </c>
      <c r="AF22" s="66" t="s">
        <v>12</v>
      </c>
      <c r="AG22" s="67" t="s">
        <v>98</v>
      </c>
      <c r="AH22" s="69" t="s">
        <v>8</v>
      </c>
      <c r="AI22" s="105" t="s">
        <v>92</v>
      </c>
    </row>
    <row r="23" spans="1:35" ht="15" customHeight="1" x14ac:dyDescent="0.25">
      <c r="A23" s="108">
        <f>COUNTIF($G$3:$AC$20,E23)</f>
        <v>0</v>
      </c>
      <c r="B23" s="108"/>
      <c r="C23" s="108">
        <f t="shared" ref="C23:C40" si="6">COUNTIF(G23:AC23,"HR")</f>
        <v>0</v>
      </c>
      <c r="D23" s="189">
        <v>1</v>
      </c>
      <c r="E23" s="111" t="s">
        <v>123</v>
      </c>
      <c r="F23" s="94" t="s">
        <v>71</v>
      </c>
      <c r="G23" s="37" t="s">
        <v>122</v>
      </c>
      <c r="H23" s="27"/>
      <c r="I23" s="28"/>
      <c r="J23" s="17"/>
      <c r="K23" s="37"/>
      <c r="L23" s="27" t="s">
        <v>122</v>
      </c>
      <c r="M23" s="28"/>
      <c r="N23" s="17"/>
      <c r="O23" s="37"/>
      <c r="P23" s="27"/>
      <c r="Q23" s="28"/>
      <c r="R23" s="17"/>
      <c r="S23" s="37" t="s">
        <v>122</v>
      </c>
      <c r="T23" s="27"/>
      <c r="U23" s="28"/>
      <c r="V23" s="17"/>
      <c r="W23" s="37"/>
      <c r="X23" s="27">
        <v>35</v>
      </c>
      <c r="Y23" s="28"/>
      <c r="Z23" s="17"/>
      <c r="AA23" s="37"/>
      <c r="AB23" s="27"/>
      <c r="AC23" s="28"/>
      <c r="AD23" s="14"/>
      <c r="AE23" s="32">
        <f>COUNTA(G23:I23,K23:M23,O23:Q23,S23:U23,W23:Y23,AA23:AC23)</f>
        <v>4</v>
      </c>
      <c r="AF23" s="88">
        <f>COUNTIF(G23:AC23,"R")+C23</f>
        <v>0</v>
      </c>
      <c r="AG23" s="88">
        <f>A23+B23</f>
        <v>0</v>
      </c>
      <c r="AH23" s="102">
        <f>COUNTIF(G23:AC23,"K")</f>
        <v>3</v>
      </c>
      <c r="AI23" s="126" t="s">
        <v>91</v>
      </c>
    </row>
    <row r="24" spans="1:35" ht="15" customHeight="1" x14ac:dyDescent="0.25">
      <c r="A24" s="108">
        <f t="shared" ref="A24:A40" si="7">COUNTIF($G$3:$AC$20,E24)</f>
        <v>0</v>
      </c>
      <c r="B24" s="108"/>
      <c r="C24" s="108">
        <f t="shared" si="6"/>
        <v>0</v>
      </c>
      <c r="D24" s="189"/>
      <c r="E24" s="111"/>
      <c r="F24" s="95"/>
      <c r="G24" s="38"/>
      <c r="H24" s="6"/>
      <c r="I24" s="9"/>
      <c r="J24" s="18"/>
      <c r="K24" s="38"/>
      <c r="L24" s="6"/>
      <c r="M24" s="9"/>
      <c r="N24" s="18"/>
      <c r="O24" s="38"/>
      <c r="P24" s="6"/>
      <c r="Q24" s="9"/>
      <c r="R24" s="18"/>
      <c r="S24" s="38"/>
      <c r="T24" s="6"/>
      <c r="U24" s="9"/>
      <c r="V24" s="18"/>
      <c r="W24" s="38"/>
      <c r="X24" s="6"/>
      <c r="Y24" s="9"/>
      <c r="Z24" s="18"/>
      <c r="AA24" s="38"/>
      <c r="AB24" s="6"/>
      <c r="AC24" s="9"/>
      <c r="AD24" s="15"/>
      <c r="AE24" s="32">
        <f t="shared" ref="AE24:AE40" si="8">COUNTA(G24:I24,K24:M24,O24:Q24,S24:U24,W24:Y24,AA24:AC24)</f>
        <v>0</v>
      </c>
      <c r="AF24" s="88">
        <f t="shared" ref="AF24:AF40" si="9">COUNTIF(G24:AC24,"R")+C24</f>
        <v>0</v>
      </c>
      <c r="AG24" s="88">
        <f t="shared" ref="AG24:AG40" si="10">A24+B24</f>
        <v>0</v>
      </c>
      <c r="AH24" s="102">
        <f t="shared" ref="AH24:AH40" si="11">COUNTIF(G24:AC24,"K")</f>
        <v>0</v>
      </c>
      <c r="AI24" s="120" t="s">
        <v>55</v>
      </c>
    </row>
    <row r="25" spans="1:35" ht="15" customHeight="1" x14ac:dyDescent="0.25">
      <c r="A25" s="108">
        <f t="shared" si="7"/>
        <v>0</v>
      </c>
      <c r="B25" s="108"/>
      <c r="C25" s="108">
        <f t="shared" si="6"/>
        <v>0</v>
      </c>
      <c r="D25" s="190"/>
      <c r="E25" s="111"/>
      <c r="F25" s="95"/>
      <c r="G25" s="39"/>
      <c r="H25" s="7"/>
      <c r="I25" s="10"/>
      <c r="J25" s="18"/>
      <c r="K25" s="39"/>
      <c r="L25" s="7"/>
      <c r="M25" s="10"/>
      <c r="N25" s="18"/>
      <c r="O25" s="39"/>
      <c r="P25" s="7"/>
      <c r="Q25" s="10"/>
      <c r="R25" s="18"/>
      <c r="S25" s="39"/>
      <c r="T25" s="7"/>
      <c r="U25" s="10"/>
      <c r="V25" s="18"/>
      <c r="W25" s="39"/>
      <c r="X25" s="7"/>
      <c r="Y25" s="10"/>
      <c r="Z25" s="18"/>
      <c r="AA25" s="39"/>
      <c r="AB25" s="7"/>
      <c r="AC25" s="10"/>
      <c r="AD25" s="15"/>
      <c r="AE25" s="32">
        <f t="shared" si="8"/>
        <v>0</v>
      </c>
      <c r="AF25" s="88">
        <f t="shared" si="9"/>
        <v>0</v>
      </c>
      <c r="AG25" s="88">
        <f t="shared" si="10"/>
        <v>0</v>
      </c>
      <c r="AH25" s="102">
        <f t="shared" si="11"/>
        <v>0</v>
      </c>
      <c r="AI25" s="121" t="s">
        <v>90</v>
      </c>
    </row>
    <row r="26" spans="1:35" ht="15" customHeight="1" x14ac:dyDescent="0.25">
      <c r="A26" s="108">
        <f t="shared" si="7"/>
        <v>0</v>
      </c>
      <c r="B26" s="108"/>
      <c r="C26" s="108">
        <f t="shared" si="6"/>
        <v>0</v>
      </c>
      <c r="D26" s="182">
        <v>2</v>
      </c>
      <c r="E26" s="111" t="s">
        <v>124</v>
      </c>
      <c r="F26" s="34" t="s">
        <v>21</v>
      </c>
      <c r="G26" s="40" t="s">
        <v>122</v>
      </c>
      <c r="H26" s="5"/>
      <c r="I26" s="8"/>
      <c r="J26" s="18"/>
      <c r="K26" s="40"/>
      <c r="L26" s="5"/>
      <c r="M26" s="8"/>
      <c r="N26" s="18"/>
      <c r="O26" s="40" t="s">
        <v>131</v>
      </c>
      <c r="P26" s="5"/>
      <c r="Q26" s="8"/>
      <c r="R26" s="18"/>
      <c r="S26" s="40" t="s">
        <v>122</v>
      </c>
      <c r="T26" s="5"/>
      <c r="U26" s="8"/>
      <c r="V26" s="18"/>
      <c r="W26" s="40"/>
      <c r="X26" s="5"/>
      <c r="Y26" s="8"/>
      <c r="Z26" s="18"/>
      <c r="AA26" s="40" t="s">
        <v>122</v>
      </c>
      <c r="AB26" s="5"/>
      <c r="AC26" s="8"/>
      <c r="AD26" s="15"/>
      <c r="AE26" s="32">
        <f t="shared" si="8"/>
        <v>4</v>
      </c>
      <c r="AF26" s="88">
        <f t="shared" si="9"/>
        <v>1</v>
      </c>
      <c r="AG26" s="88">
        <f t="shared" si="10"/>
        <v>0</v>
      </c>
      <c r="AH26" s="102">
        <f t="shared" si="11"/>
        <v>3</v>
      </c>
      <c r="AI26" s="122" t="s">
        <v>10</v>
      </c>
    </row>
    <row r="27" spans="1:35" ht="15" customHeight="1" x14ac:dyDescent="0.25">
      <c r="A27" s="108">
        <f t="shared" si="7"/>
        <v>0</v>
      </c>
      <c r="B27" s="108"/>
      <c r="C27" s="108">
        <f t="shared" si="6"/>
        <v>0</v>
      </c>
      <c r="D27" s="189"/>
      <c r="E27" s="111"/>
      <c r="F27" s="96"/>
      <c r="G27" s="38"/>
      <c r="H27" s="6"/>
      <c r="I27" s="9"/>
      <c r="J27" s="18"/>
      <c r="K27" s="38"/>
      <c r="L27" s="6"/>
      <c r="M27" s="9"/>
      <c r="N27" s="18"/>
      <c r="O27" s="38"/>
      <c r="P27" s="6"/>
      <c r="Q27" s="9"/>
      <c r="R27" s="18"/>
      <c r="S27" s="38"/>
      <c r="T27" s="6"/>
      <c r="U27" s="9"/>
      <c r="V27" s="18"/>
      <c r="W27" s="38"/>
      <c r="X27" s="6"/>
      <c r="Y27" s="9"/>
      <c r="Z27" s="18"/>
      <c r="AA27" s="38"/>
      <c r="AB27" s="6"/>
      <c r="AC27" s="9"/>
      <c r="AD27" s="15"/>
      <c r="AE27" s="32">
        <f t="shared" si="8"/>
        <v>0</v>
      </c>
      <c r="AF27" s="88">
        <f t="shared" si="9"/>
        <v>0</v>
      </c>
      <c r="AG27" s="88">
        <f t="shared" si="10"/>
        <v>0</v>
      </c>
      <c r="AH27" s="102">
        <f t="shared" si="11"/>
        <v>0</v>
      </c>
      <c r="AI27" s="123" t="s">
        <v>56</v>
      </c>
    </row>
    <row r="28" spans="1:35" ht="15" customHeight="1" x14ac:dyDescent="0.25">
      <c r="A28" s="108">
        <f t="shared" si="7"/>
        <v>0</v>
      </c>
      <c r="B28" s="108"/>
      <c r="C28" s="108">
        <f t="shared" si="6"/>
        <v>0</v>
      </c>
      <c r="D28" s="190"/>
      <c r="E28" s="111"/>
      <c r="F28" s="96"/>
      <c r="G28" s="39"/>
      <c r="H28" s="7"/>
      <c r="I28" s="10"/>
      <c r="J28" s="18"/>
      <c r="K28" s="39"/>
      <c r="L28" s="7"/>
      <c r="M28" s="10"/>
      <c r="N28" s="18"/>
      <c r="O28" s="39"/>
      <c r="P28" s="7"/>
      <c r="Q28" s="10"/>
      <c r="R28" s="18"/>
      <c r="S28" s="39"/>
      <c r="T28" s="7"/>
      <c r="U28" s="10"/>
      <c r="V28" s="18"/>
      <c r="W28" s="39"/>
      <c r="X28" s="7"/>
      <c r="Y28" s="10"/>
      <c r="Z28" s="18"/>
      <c r="AA28" s="39"/>
      <c r="AB28" s="7"/>
      <c r="AC28" s="10"/>
      <c r="AD28" s="15"/>
      <c r="AE28" s="32">
        <f t="shared" si="8"/>
        <v>0</v>
      </c>
      <c r="AF28" s="88">
        <f t="shared" si="9"/>
        <v>0</v>
      </c>
      <c r="AG28" s="88">
        <f t="shared" si="10"/>
        <v>0</v>
      </c>
      <c r="AH28" s="102">
        <f t="shared" si="11"/>
        <v>0</v>
      </c>
      <c r="AI28" s="124"/>
    </row>
    <row r="29" spans="1:35" ht="15" customHeight="1" x14ac:dyDescent="0.25">
      <c r="A29" s="108">
        <f t="shared" si="7"/>
        <v>0</v>
      </c>
      <c r="B29" s="108"/>
      <c r="C29" s="108">
        <f t="shared" si="6"/>
        <v>0</v>
      </c>
      <c r="D29" s="182">
        <v>3</v>
      </c>
      <c r="E29" s="111" t="s">
        <v>125</v>
      </c>
      <c r="F29" s="96" t="s">
        <v>15</v>
      </c>
      <c r="G29" s="40" t="s">
        <v>131</v>
      </c>
      <c r="H29" s="5"/>
      <c r="I29" s="8"/>
      <c r="J29" s="18"/>
      <c r="K29" s="40"/>
      <c r="L29" s="5"/>
      <c r="M29" s="8"/>
      <c r="N29" s="18"/>
      <c r="O29" s="40">
        <v>21</v>
      </c>
      <c r="P29" s="5"/>
      <c r="Q29" s="8"/>
      <c r="R29" s="18"/>
      <c r="S29" s="40" t="s">
        <v>122</v>
      </c>
      <c r="T29" s="5"/>
      <c r="U29" s="8"/>
      <c r="V29" s="18"/>
      <c r="W29" s="40"/>
      <c r="X29" s="5"/>
      <c r="Y29" s="8"/>
      <c r="Z29" s="18"/>
      <c r="AA29" s="40" t="s">
        <v>122</v>
      </c>
      <c r="AB29" s="5"/>
      <c r="AC29" s="8"/>
      <c r="AD29" s="15"/>
      <c r="AE29" s="32">
        <f t="shared" si="8"/>
        <v>4</v>
      </c>
      <c r="AF29" s="88">
        <f t="shared" si="9"/>
        <v>1</v>
      </c>
      <c r="AG29" s="88">
        <f t="shared" si="10"/>
        <v>0</v>
      </c>
      <c r="AH29" s="102">
        <f t="shared" si="11"/>
        <v>2</v>
      </c>
      <c r="AI29" s="124"/>
    </row>
    <row r="30" spans="1:35" ht="15" customHeight="1" x14ac:dyDescent="0.25">
      <c r="A30" s="108">
        <f t="shared" si="7"/>
        <v>0</v>
      </c>
      <c r="B30" s="108"/>
      <c r="C30" s="108">
        <f t="shared" si="6"/>
        <v>0</v>
      </c>
      <c r="D30" s="189"/>
      <c r="E30" s="111"/>
      <c r="F30" s="95"/>
      <c r="G30" s="38"/>
      <c r="H30" s="6"/>
      <c r="I30" s="9"/>
      <c r="J30" s="18"/>
      <c r="K30" s="38"/>
      <c r="L30" s="6"/>
      <c r="M30" s="9"/>
      <c r="N30" s="18"/>
      <c r="O30" s="38"/>
      <c r="P30" s="6"/>
      <c r="Q30" s="9"/>
      <c r="R30" s="18"/>
      <c r="S30" s="38"/>
      <c r="T30" s="6"/>
      <c r="U30" s="9"/>
      <c r="V30" s="18"/>
      <c r="W30" s="38"/>
      <c r="X30" s="6"/>
      <c r="Y30" s="9"/>
      <c r="Z30" s="18"/>
      <c r="AA30" s="38"/>
      <c r="AB30" s="6"/>
      <c r="AC30" s="9"/>
      <c r="AD30" s="15"/>
      <c r="AE30" s="32">
        <f t="shared" si="8"/>
        <v>0</v>
      </c>
      <c r="AF30" s="88">
        <f t="shared" si="9"/>
        <v>0</v>
      </c>
      <c r="AG30" s="88">
        <f t="shared" si="10"/>
        <v>0</v>
      </c>
      <c r="AH30" s="102">
        <f t="shared" si="11"/>
        <v>0</v>
      </c>
      <c r="AI30" s="122" t="s">
        <v>11</v>
      </c>
    </row>
    <row r="31" spans="1:35" ht="15" customHeight="1" x14ac:dyDescent="0.25">
      <c r="A31" s="108">
        <f t="shared" si="7"/>
        <v>0</v>
      </c>
      <c r="B31" s="108"/>
      <c r="C31" s="108">
        <f t="shared" si="6"/>
        <v>0</v>
      </c>
      <c r="D31" s="190"/>
      <c r="E31" s="111"/>
      <c r="F31" s="95"/>
      <c r="G31" s="39"/>
      <c r="H31" s="7"/>
      <c r="I31" s="10"/>
      <c r="J31" s="18"/>
      <c r="K31" s="39"/>
      <c r="L31" s="7"/>
      <c r="M31" s="10"/>
      <c r="N31" s="18"/>
      <c r="O31" s="39"/>
      <c r="P31" s="7"/>
      <c r="Q31" s="10"/>
      <c r="R31" s="18"/>
      <c r="S31" s="39"/>
      <c r="T31" s="7"/>
      <c r="U31" s="10"/>
      <c r="V31" s="18"/>
      <c r="W31" s="39"/>
      <c r="X31" s="7"/>
      <c r="Y31" s="10"/>
      <c r="Z31" s="18"/>
      <c r="AA31" s="39"/>
      <c r="AB31" s="7"/>
      <c r="AC31" s="10"/>
      <c r="AD31" s="15"/>
      <c r="AE31" s="32">
        <f t="shared" si="8"/>
        <v>0</v>
      </c>
      <c r="AF31" s="88">
        <f t="shared" si="9"/>
        <v>0</v>
      </c>
      <c r="AG31" s="88">
        <f t="shared" si="10"/>
        <v>0</v>
      </c>
      <c r="AH31" s="102">
        <f t="shared" si="11"/>
        <v>0</v>
      </c>
      <c r="AI31" s="125" t="s">
        <v>56</v>
      </c>
    </row>
    <row r="32" spans="1:35" ht="15" customHeight="1" x14ac:dyDescent="0.25">
      <c r="A32" s="108">
        <f t="shared" si="7"/>
        <v>0</v>
      </c>
      <c r="B32" s="108"/>
      <c r="C32" s="108">
        <f t="shared" si="6"/>
        <v>0</v>
      </c>
      <c r="D32" s="182">
        <v>4</v>
      </c>
      <c r="E32" s="111" t="s">
        <v>126</v>
      </c>
      <c r="F32" s="95" t="s">
        <v>24</v>
      </c>
      <c r="G32" s="40" t="s">
        <v>122</v>
      </c>
      <c r="H32" s="5"/>
      <c r="I32" s="8"/>
      <c r="J32" s="18"/>
      <c r="K32" s="40"/>
      <c r="L32" s="5"/>
      <c r="M32" s="8"/>
      <c r="N32" s="18"/>
      <c r="O32" s="40" t="s">
        <v>131</v>
      </c>
      <c r="P32" s="5"/>
      <c r="Q32" s="8"/>
      <c r="R32" s="18"/>
      <c r="S32" s="40"/>
      <c r="T32" s="5"/>
      <c r="U32" s="8"/>
      <c r="V32" s="18"/>
      <c r="W32" s="40" t="s">
        <v>122</v>
      </c>
      <c r="X32" s="5"/>
      <c r="Y32" s="8"/>
      <c r="Z32" s="18"/>
      <c r="AA32" s="40" t="s">
        <v>122</v>
      </c>
      <c r="AB32" s="5"/>
      <c r="AC32" s="8"/>
      <c r="AD32" s="15"/>
      <c r="AE32" s="32">
        <f t="shared" si="8"/>
        <v>4</v>
      </c>
      <c r="AF32" s="88">
        <f t="shared" si="9"/>
        <v>1</v>
      </c>
      <c r="AG32" s="88">
        <f t="shared" si="10"/>
        <v>0</v>
      </c>
      <c r="AH32" s="102">
        <f t="shared" si="11"/>
        <v>3</v>
      </c>
      <c r="AI32" s="122"/>
    </row>
    <row r="33" spans="1:35" ht="15" customHeight="1" x14ac:dyDescent="0.25">
      <c r="A33" s="108">
        <f t="shared" si="7"/>
        <v>0</v>
      </c>
      <c r="B33" s="108"/>
      <c r="C33" s="108">
        <f t="shared" si="6"/>
        <v>0</v>
      </c>
      <c r="D33" s="189"/>
      <c r="E33" s="111"/>
      <c r="F33" s="95"/>
      <c r="G33" s="38"/>
      <c r="H33" s="6"/>
      <c r="I33" s="9"/>
      <c r="J33" s="18"/>
      <c r="K33" s="38"/>
      <c r="L33" s="6"/>
      <c r="M33" s="9"/>
      <c r="N33" s="18"/>
      <c r="O33" s="38"/>
      <c r="P33" s="6"/>
      <c r="Q33" s="9"/>
      <c r="R33" s="18"/>
      <c r="S33" s="38"/>
      <c r="T33" s="6"/>
      <c r="U33" s="9"/>
      <c r="V33" s="18"/>
      <c r="W33" s="38"/>
      <c r="X33" s="6"/>
      <c r="Y33" s="9"/>
      <c r="Z33" s="18"/>
      <c r="AA33" s="38"/>
      <c r="AB33" s="6"/>
      <c r="AC33" s="9"/>
      <c r="AD33" s="15"/>
      <c r="AE33" s="32">
        <f t="shared" si="8"/>
        <v>0</v>
      </c>
      <c r="AF33" s="88">
        <f t="shared" si="9"/>
        <v>0</v>
      </c>
      <c r="AG33" s="88">
        <f t="shared" si="10"/>
        <v>0</v>
      </c>
      <c r="AH33" s="102">
        <f t="shared" si="11"/>
        <v>0</v>
      </c>
      <c r="AI33" s="122"/>
    </row>
    <row r="34" spans="1:35" ht="15" customHeight="1" thickBot="1" x14ac:dyDescent="0.3">
      <c r="A34" s="108">
        <f t="shared" si="7"/>
        <v>0</v>
      </c>
      <c r="B34" s="108"/>
      <c r="C34" s="108">
        <f t="shared" si="6"/>
        <v>0</v>
      </c>
      <c r="D34" s="190"/>
      <c r="E34" s="111"/>
      <c r="F34" s="95"/>
      <c r="G34" s="39"/>
      <c r="H34" s="7"/>
      <c r="I34" s="10"/>
      <c r="J34" s="18"/>
      <c r="K34" s="39"/>
      <c r="L34" s="7"/>
      <c r="M34" s="10"/>
      <c r="N34" s="18"/>
      <c r="O34" s="39"/>
      <c r="P34" s="7"/>
      <c r="Q34" s="10"/>
      <c r="R34" s="18"/>
      <c r="S34" s="39"/>
      <c r="T34" s="7"/>
      <c r="U34" s="10"/>
      <c r="V34" s="18"/>
      <c r="W34" s="39"/>
      <c r="X34" s="7"/>
      <c r="Y34" s="10"/>
      <c r="Z34" s="18"/>
      <c r="AA34" s="39"/>
      <c r="AB34" s="7"/>
      <c r="AC34" s="10"/>
      <c r="AD34" s="15"/>
      <c r="AE34" s="32">
        <f t="shared" si="8"/>
        <v>0</v>
      </c>
      <c r="AF34" s="88">
        <f t="shared" si="9"/>
        <v>0</v>
      </c>
      <c r="AG34" s="88">
        <f t="shared" si="10"/>
        <v>0</v>
      </c>
      <c r="AH34" s="102">
        <f t="shared" si="11"/>
        <v>0</v>
      </c>
      <c r="AI34" s="127" t="s">
        <v>13</v>
      </c>
    </row>
    <row r="35" spans="1:35" ht="15" customHeight="1" x14ac:dyDescent="0.25">
      <c r="A35" s="108">
        <f t="shared" si="7"/>
        <v>0</v>
      </c>
      <c r="B35" s="108"/>
      <c r="C35" s="108">
        <f t="shared" si="6"/>
        <v>0</v>
      </c>
      <c r="D35" s="182">
        <v>5</v>
      </c>
      <c r="E35" s="111" t="s">
        <v>127</v>
      </c>
      <c r="F35" s="95" t="s">
        <v>16</v>
      </c>
      <c r="G35" s="40"/>
      <c r="H35" s="5"/>
      <c r="I35" s="8"/>
      <c r="J35" s="18"/>
      <c r="K35" s="40" t="s">
        <v>122</v>
      </c>
      <c r="L35" s="5"/>
      <c r="M35" s="8"/>
      <c r="N35" s="18"/>
      <c r="O35" s="40" t="s">
        <v>122</v>
      </c>
      <c r="P35" s="5"/>
      <c r="Q35" s="8"/>
      <c r="R35" s="18"/>
      <c r="S35" s="40"/>
      <c r="T35" s="5"/>
      <c r="U35" s="8"/>
      <c r="V35" s="18"/>
      <c r="W35" s="40" t="s">
        <v>122</v>
      </c>
      <c r="X35" s="5"/>
      <c r="Y35" s="8"/>
      <c r="Z35" s="18"/>
      <c r="AA35" s="40"/>
      <c r="AB35" s="5"/>
      <c r="AC35" s="8"/>
      <c r="AD35" s="15"/>
      <c r="AE35" s="32">
        <f t="shared" si="8"/>
        <v>3</v>
      </c>
      <c r="AF35" s="88">
        <f t="shared" si="9"/>
        <v>0</v>
      </c>
      <c r="AG35" s="88">
        <f t="shared" si="10"/>
        <v>0</v>
      </c>
      <c r="AH35" s="102">
        <f t="shared" si="11"/>
        <v>3</v>
      </c>
      <c r="AI35" s="147"/>
    </row>
    <row r="36" spans="1:35" ht="15" customHeight="1" x14ac:dyDescent="0.25">
      <c r="A36" s="108">
        <f t="shared" si="7"/>
        <v>0</v>
      </c>
      <c r="B36" s="108"/>
      <c r="C36" s="108">
        <f t="shared" si="6"/>
        <v>0</v>
      </c>
      <c r="D36" s="189"/>
      <c r="E36" s="111"/>
      <c r="F36" s="95"/>
      <c r="G36" s="38"/>
      <c r="H36" s="6"/>
      <c r="I36" s="9"/>
      <c r="J36" s="18"/>
      <c r="K36" s="38"/>
      <c r="L36" s="6"/>
      <c r="M36" s="9"/>
      <c r="N36" s="18"/>
      <c r="O36" s="38"/>
      <c r="P36" s="6"/>
      <c r="Q36" s="9"/>
      <c r="R36" s="18"/>
      <c r="S36" s="38"/>
      <c r="T36" s="6"/>
      <c r="U36" s="9"/>
      <c r="V36" s="18"/>
      <c r="W36" s="38"/>
      <c r="X36" s="6"/>
      <c r="Y36" s="9"/>
      <c r="Z36" s="18"/>
      <c r="AA36" s="38"/>
      <c r="AB36" s="6"/>
      <c r="AC36" s="9"/>
      <c r="AD36" s="15"/>
      <c r="AE36" s="32">
        <f t="shared" si="8"/>
        <v>0</v>
      </c>
      <c r="AF36" s="88">
        <f t="shared" si="9"/>
        <v>0</v>
      </c>
      <c r="AG36" s="88">
        <f t="shared" si="10"/>
        <v>0</v>
      </c>
      <c r="AH36" s="102">
        <f t="shared" si="11"/>
        <v>0</v>
      </c>
      <c r="AI36" s="148"/>
    </row>
    <row r="37" spans="1:35" ht="15" customHeight="1" x14ac:dyDescent="0.25">
      <c r="A37" s="108">
        <f t="shared" si="7"/>
        <v>0</v>
      </c>
      <c r="B37" s="108"/>
      <c r="C37" s="108">
        <f t="shared" si="6"/>
        <v>0</v>
      </c>
      <c r="D37" s="190"/>
      <c r="E37" s="111"/>
      <c r="F37" s="95"/>
      <c r="G37" s="39"/>
      <c r="H37" s="7"/>
      <c r="I37" s="10"/>
      <c r="J37" s="18"/>
      <c r="K37" s="39"/>
      <c r="L37" s="7"/>
      <c r="M37" s="10"/>
      <c r="N37" s="18"/>
      <c r="O37" s="39"/>
      <c r="P37" s="7"/>
      <c r="Q37" s="10"/>
      <c r="R37" s="18"/>
      <c r="S37" s="39"/>
      <c r="T37" s="7"/>
      <c r="U37" s="10"/>
      <c r="V37" s="18"/>
      <c r="W37" s="39"/>
      <c r="X37" s="7"/>
      <c r="Y37" s="10"/>
      <c r="Z37" s="18"/>
      <c r="AA37" s="39"/>
      <c r="AB37" s="7"/>
      <c r="AC37" s="10"/>
      <c r="AD37" s="15"/>
      <c r="AE37" s="32">
        <f t="shared" si="8"/>
        <v>0</v>
      </c>
      <c r="AF37" s="88">
        <f t="shared" si="9"/>
        <v>0</v>
      </c>
      <c r="AG37" s="88">
        <f t="shared" si="10"/>
        <v>0</v>
      </c>
      <c r="AH37" s="102">
        <f t="shared" si="11"/>
        <v>0</v>
      </c>
      <c r="AI37" s="148"/>
    </row>
    <row r="38" spans="1:35" ht="15" customHeight="1" x14ac:dyDescent="0.25">
      <c r="A38" s="108">
        <f t="shared" si="7"/>
        <v>0</v>
      </c>
      <c r="B38" s="108"/>
      <c r="C38" s="108">
        <f t="shared" si="6"/>
        <v>0</v>
      </c>
      <c r="D38" s="182">
        <v>6</v>
      </c>
      <c r="E38" s="111" t="s">
        <v>128</v>
      </c>
      <c r="F38" s="95" t="s">
        <v>20</v>
      </c>
      <c r="G38" s="40"/>
      <c r="H38" s="5"/>
      <c r="I38" s="8"/>
      <c r="J38" s="18"/>
      <c r="K38" s="40" t="s">
        <v>122</v>
      </c>
      <c r="L38" s="5"/>
      <c r="M38" s="8"/>
      <c r="N38" s="18"/>
      <c r="O38" s="40" t="s">
        <v>122</v>
      </c>
      <c r="P38" s="5"/>
      <c r="Q38" s="8"/>
      <c r="R38" s="18"/>
      <c r="S38" s="40"/>
      <c r="T38" s="5"/>
      <c r="U38" s="8"/>
      <c r="V38" s="18"/>
      <c r="W38" s="40"/>
      <c r="X38" s="5"/>
      <c r="Y38" s="8"/>
      <c r="Z38" s="18"/>
      <c r="AA38" s="40"/>
      <c r="AB38" s="5"/>
      <c r="AC38" s="8"/>
      <c r="AD38" s="15"/>
      <c r="AE38" s="32">
        <f t="shared" si="8"/>
        <v>2</v>
      </c>
      <c r="AF38" s="88">
        <f t="shared" si="9"/>
        <v>0</v>
      </c>
      <c r="AG38" s="88">
        <f t="shared" si="10"/>
        <v>0</v>
      </c>
      <c r="AH38" s="102">
        <f t="shared" si="11"/>
        <v>2</v>
      </c>
      <c r="AI38" s="148"/>
    </row>
    <row r="39" spans="1:35" ht="15" customHeight="1" x14ac:dyDescent="0.25">
      <c r="A39" s="108">
        <f t="shared" si="7"/>
        <v>0</v>
      </c>
      <c r="B39" s="108"/>
      <c r="C39" s="108">
        <f t="shared" si="6"/>
        <v>0</v>
      </c>
      <c r="D39" s="183"/>
      <c r="E39" s="111" t="s">
        <v>129</v>
      </c>
      <c r="F39" s="95" t="s">
        <v>130</v>
      </c>
      <c r="G39" s="38"/>
      <c r="H39" s="6"/>
      <c r="I39" s="9"/>
      <c r="J39" s="18"/>
      <c r="K39" s="38"/>
      <c r="L39" s="6"/>
      <c r="M39" s="9"/>
      <c r="N39" s="18"/>
      <c r="O39" s="38"/>
      <c r="P39" s="6"/>
      <c r="Q39" s="9"/>
      <c r="R39" s="18"/>
      <c r="S39" s="38"/>
      <c r="T39" s="6"/>
      <c r="U39" s="9"/>
      <c r="V39" s="18"/>
      <c r="W39" s="38" t="s">
        <v>131</v>
      </c>
      <c r="X39" s="6"/>
      <c r="Y39" s="9"/>
      <c r="Z39" s="18"/>
      <c r="AA39" s="38"/>
      <c r="AB39" s="6"/>
      <c r="AC39" s="9"/>
      <c r="AD39" s="15"/>
      <c r="AE39" s="32">
        <f t="shared" si="8"/>
        <v>1</v>
      </c>
      <c r="AF39" s="88">
        <f t="shared" si="9"/>
        <v>1</v>
      </c>
      <c r="AG39" s="88">
        <f t="shared" si="10"/>
        <v>0</v>
      </c>
      <c r="AH39" s="102">
        <f t="shared" si="11"/>
        <v>0</v>
      </c>
      <c r="AI39" s="148"/>
    </row>
    <row r="40" spans="1:35" ht="15" customHeight="1" thickBot="1" x14ac:dyDescent="0.3">
      <c r="A40" s="108">
        <f t="shared" si="7"/>
        <v>0</v>
      </c>
      <c r="B40" s="115"/>
      <c r="C40" s="108">
        <f t="shared" si="6"/>
        <v>0</v>
      </c>
      <c r="D40" s="183"/>
      <c r="E40" s="111"/>
      <c r="F40" s="95"/>
      <c r="G40" s="70"/>
      <c r="H40" s="71"/>
      <c r="I40" s="72"/>
      <c r="J40" s="73"/>
      <c r="K40" s="70"/>
      <c r="L40" s="71"/>
      <c r="M40" s="72"/>
      <c r="N40" s="73"/>
      <c r="O40" s="70"/>
      <c r="P40" s="71"/>
      <c r="Q40" s="72"/>
      <c r="R40" s="19"/>
      <c r="S40" s="70"/>
      <c r="T40" s="71"/>
      <c r="U40" s="72"/>
      <c r="V40" s="73"/>
      <c r="W40" s="70"/>
      <c r="X40" s="71"/>
      <c r="Y40" s="72"/>
      <c r="Z40" s="73"/>
      <c r="AA40" s="70"/>
      <c r="AB40" s="71"/>
      <c r="AC40" s="72"/>
      <c r="AD40" s="16"/>
      <c r="AE40" s="77">
        <f t="shared" si="8"/>
        <v>0</v>
      </c>
      <c r="AF40" s="88">
        <f t="shared" si="9"/>
        <v>0</v>
      </c>
      <c r="AG40" s="88">
        <f t="shared" si="10"/>
        <v>0</v>
      </c>
      <c r="AH40" s="103">
        <f t="shared" si="11"/>
        <v>0</v>
      </c>
      <c r="AI40" s="148"/>
    </row>
    <row r="41" spans="1:35" ht="16.149999999999999" customHeight="1" thickBot="1" x14ac:dyDescent="0.3">
      <c r="A41" s="98">
        <f>SUM(A23:A40)</f>
        <v>0</v>
      </c>
      <c r="B41" s="98">
        <f>SUM(B23:B40)</f>
        <v>0</v>
      </c>
      <c r="C41" s="98">
        <f>SUM(C23:C40)</f>
        <v>0</v>
      </c>
      <c r="D41" s="184" t="s">
        <v>14</v>
      </c>
      <c r="E41" s="185"/>
      <c r="F41" s="152"/>
      <c r="G41" s="186">
        <f>COUNTIF(G23:I40,"R")+(COUNTIF(G23:I40,"HR")*2)</f>
        <v>1</v>
      </c>
      <c r="H41" s="187"/>
      <c r="I41" s="188"/>
      <c r="J41" s="91"/>
      <c r="K41" s="186">
        <f>COUNTIF(K23:M40,"R")+(COUNTIF(K23:M40,"HR")*2)+G41</f>
        <v>1</v>
      </c>
      <c r="L41" s="187"/>
      <c r="M41" s="188"/>
      <c r="N41" s="91"/>
      <c r="O41" s="186">
        <f>COUNTIF(O23:Q40,"R")+(COUNTIF(O23:Q40,"HR")*2)+K41</f>
        <v>3</v>
      </c>
      <c r="P41" s="187"/>
      <c r="Q41" s="188"/>
      <c r="R41" s="90"/>
      <c r="S41" s="186">
        <f>COUNTIF(S23:U40,"R")+(COUNTIF(S23:U40,"HR")*2)+O41</f>
        <v>3</v>
      </c>
      <c r="T41" s="187"/>
      <c r="U41" s="188"/>
      <c r="V41" s="91"/>
      <c r="W41" s="186">
        <f>COUNTIF(W23:Y40,"R")+(COUNTIF(W23:Y40,"HR")*2)+S41</f>
        <v>4</v>
      </c>
      <c r="X41" s="187"/>
      <c r="Y41" s="188"/>
      <c r="Z41" s="91"/>
      <c r="AA41" s="186">
        <f>COUNTIF(AA23:AC40,"R")+(COUNTIF(AA23:AC40,"HR")*2)+W41</f>
        <v>4</v>
      </c>
      <c r="AB41" s="187"/>
      <c r="AC41" s="188"/>
      <c r="AD41" s="79"/>
      <c r="AE41" s="52">
        <f>SUM(AE23:AE40)</f>
        <v>22</v>
      </c>
      <c r="AF41" s="53">
        <f>SUM(AF23:AF40)</f>
        <v>4</v>
      </c>
      <c r="AG41" s="54">
        <f>SUM(AG23:AG40)</f>
        <v>0</v>
      </c>
      <c r="AH41" s="104">
        <f>SUM(AH23:AH40)</f>
        <v>16</v>
      </c>
      <c r="AI41" s="149"/>
    </row>
    <row r="42" spans="1:35" ht="12" customHeight="1" x14ac:dyDescent="0.25">
      <c r="F42" s="4"/>
      <c r="G42" s="50"/>
      <c r="H42" s="50"/>
      <c r="I42" s="50"/>
      <c r="J42" s="51"/>
      <c r="K42" s="4"/>
      <c r="L42" s="4"/>
      <c r="M42" s="4"/>
      <c r="N42" s="4"/>
      <c r="O42"/>
      <c r="P42"/>
      <c r="Q42"/>
    </row>
    <row r="43" spans="1:35" ht="12" customHeight="1" x14ac:dyDescent="0.25">
      <c r="F43" s="4"/>
      <c r="G43" s="50"/>
      <c r="H43" s="50"/>
      <c r="I43" s="50"/>
      <c r="J43" s="51"/>
      <c r="K43" s="4"/>
      <c r="L43" s="4"/>
      <c r="M43" s="4"/>
      <c r="N43" s="4"/>
      <c r="O43"/>
      <c r="P43"/>
      <c r="Q43"/>
    </row>
    <row r="44" spans="1:35" ht="12" customHeight="1" x14ac:dyDescent="0.25">
      <c r="F44" s="4"/>
      <c r="G44" s="50"/>
      <c r="H44" s="50"/>
      <c r="I44" s="50"/>
      <c r="J44" s="51"/>
      <c r="K44" s="4"/>
      <c r="L44" s="4"/>
      <c r="M44" s="4"/>
      <c r="N44" s="4"/>
      <c r="O44"/>
      <c r="P44"/>
      <c r="Q44"/>
    </row>
    <row r="45" spans="1:35" ht="12" customHeight="1" x14ac:dyDescent="0.25">
      <c r="F45" s="4"/>
      <c r="G45" s="50"/>
      <c r="H45" s="50"/>
      <c r="I45" s="50"/>
      <c r="J45" s="51"/>
      <c r="K45" s="4"/>
      <c r="L45" s="4"/>
      <c r="M45" s="4"/>
      <c r="N45" s="4"/>
      <c r="O45"/>
      <c r="P45"/>
      <c r="Q45"/>
    </row>
    <row r="46" spans="1:35" ht="12" customHeight="1" x14ac:dyDescent="0.25">
      <c r="F46" s="4"/>
      <c r="G46" s="50"/>
      <c r="H46" s="50"/>
      <c r="I46" s="50"/>
      <c r="J46" s="51"/>
      <c r="K46" s="4"/>
      <c r="L46" s="4"/>
      <c r="M46" s="4"/>
      <c r="N46" s="4"/>
      <c r="O46"/>
      <c r="P46"/>
      <c r="Q46"/>
    </row>
    <row r="47" spans="1:35" ht="12" customHeight="1" x14ac:dyDescent="0.25">
      <c r="F47" s="4"/>
      <c r="G47" s="50"/>
      <c r="H47" s="50"/>
      <c r="I47" s="50"/>
      <c r="J47" s="51"/>
      <c r="K47" s="4"/>
      <c r="L47" s="4"/>
      <c r="M47" s="4"/>
      <c r="N47" s="4"/>
      <c r="O47"/>
      <c r="P47"/>
      <c r="Q47"/>
    </row>
    <row r="48" spans="1:35" ht="12" customHeight="1" x14ac:dyDescent="0.25">
      <c r="F48" s="4"/>
      <c r="G48" s="50"/>
      <c r="H48" s="50"/>
      <c r="I48" s="50"/>
      <c r="J48" s="51"/>
      <c r="K48" s="4"/>
      <c r="L48" s="4"/>
      <c r="M48" s="4"/>
      <c r="N48" s="4"/>
      <c r="O48"/>
      <c r="P48"/>
      <c r="Q48"/>
    </row>
    <row r="49" spans="6:17" ht="12" customHeight="1" x14ac:dyDescent="0.25">
      <c r="F49" s="4"/>
      <c r="G49" s="50"/>
      <c r="H49" s="50"/>
      <c r="I49" s="50"/>
      <c r="J49" s="51"/>
      <c r="K49" s="4"/>
      <c r="L49" s="4"/>
      <c r="M49" s="4"/>
      <c r="N49" s="4"/>
      <c r="O49"/>
      <c r="P49"/>
      <c r="Q49"/>
    </row>
    <row r="50" spans="6:17" ht="12" customHeight="1" x14ac:dyDescent="0.25">
      <c r="F50" s="4"/>
      <c r="G50" s="50"/>
      <c r="H50" s="50"/>
      <c r="I50" s="50"/>
      <c r="J50" s="51"/>
      <c r="K50" s="4"/>
      <c r="L50" s="4"/>
      <c r="M50" s="4"/>
      <c r="N50" s="4"/>
      <c r="O50"/>
      <c r="P50"/>
      <c r="Q50"/>
    </row>
    <row r="51" spans="6:17" ht="12" customHeight="1" x14ac:dyDescent="0.25">
      <c r="F51" s="4"/>
      <c r="G51" s="50"/>
      <c r="H51" s="50"/>
      <c r="I51" s="50"/>
      <c r="J51" s="51"/>
      <c r="K51" s="4"/>
      <c r="L51" s="4"/>
      <c r="M51" s="4"/>
      <c r="N51" s="4"/>
      <c r="O51"/>
      <c r="P51"/>
      <c r="Q51"/>
    </row>
    <row r="52" spans="6:17" ht="12" customHeight="1" x14ac:dyDescent="0.25">
      <c r="F52" s="4"/>
      <c r="G52" s="50"/>
      <c r="H52" s="50"/>
      <c r="I52" s="50"/>
      <c r="J52" s="51"/>
      <c r="K52" s="4"/>
      <c r="L52" s="4"/>
      <c r="M52" s="4"/>
      <c r="N52" s="4"/>
      <c r="O52"/>
      <c r="P52"/>
      <c r="Q52"/>
    </row>
    <row r="53" spans="6:17" ht="12" customHeight="1" x14ac:dyDescent="0.25">
      <c r="F53" s="4"/>
      <c r="G53" s="50"/>
      <c r="H53" s="50"/>
      <c r="I53" s="50"/>
      <c r="J53" s="51"/>
      <c r="K53" s="4"/>
      <c r="L53" s="4"/>
      <c r="M53" s="4"/>
      <c r="N53" s="4"/>
      <c r="O53"/>
      <c r="P53"/>
      <c r="Q53"/>
    </row>
    <row r="54" spans="6:17" ht="12" customHeight="1" x14ac:dyDescent="0.25">
      <c r="F54" s="4"/>
      <c r="G54" s="50"/>
      <c r="H54" s="50"/>
      <c r="I54" s="50"/>
      <c r="J54" s="51"/>
      <c r="K54" s="4"/>
      <c r="L54" s="4"/>
      <c r="M54" s="4"/>
      <c r="N54" s="4"/>
      <c r="O54"/>
      <c r="P54"/>
      <c r="Q54"/>
    </row>
    <row r="55" spans="6:17" ht="12" customHeight="1" x14ac:dyDescent="0.25">
      <c r="F55" s="4"/>
      <c r="G55" s="50"/>
      <c r="H55" s="50"/>
      <c r="I55" s="50"/>
      <c r="J55" s="51"/>
      <c r="K55" s="4"/>
      <c r="L55" s="4"/>
      <c r="M55" s="4"/>
      <c r="N55" s="4"/>
      <c r="O55"/>
      <c r="P55"/>
      <c r="Q55"/>
    </row>
    <row r="56" spans="6:17" ht="12" customHeight="1" x14ac:dyDescent="0.25">
      <c r="F56" s="4"/>
      <c r="G56" s="50"/>
      <c r="H56" s="50"/>
      <c r="I56" s="50"/>
      <c r="J56" s="51"/>
      <c r="K56" s="4"/>
      <c r="L56" s="4"/>
      <c r="M56" s="4"/>
      <c r="N56" s="4"/>
      <c r="O56"/>
      <c r="P56"/>
      <c r="Q56"/>
    </row>
    <row r="57" spans="6:17" ht="12" customHeight="1" x14ac:dyDescent="0.25">
      <c r="F57" s="4"/>
      <c r="G57" s="50"/>
      <c r="H57" s="50"/>
      <c r="I57" s="50"/>
      <c r="J57" s="51"/>
      <c r="K57" s="4"/>
      <c r="L57" s="4"/>
      <c r="M57" s="4"/>
      <c r="N57" s="4"/>
      <c r="O57"/>
      <c r="P57"/>
      <c r="Q57"/>
    </row>
    <row r="58" spans="6:17" ht="12" customHeight="1" x14ac:dyDescent="0.25">
      <c r="F58" s="4"/>
      <c r="G58" s="50"/>
      <c r="H58" s="50"/>
      <c r="I58" s="50"/>
      <c r="J58" s="51"/>
      <c r="K58" s="4"/>
      <c r="L58" s="4"/>
      <c r="M58" s="4"/>
      <c r="N58" s="4"/>
      <c r="O58"/>
      <c r="P58"/>
      <c r="Q58"/>
    </row>
    <row r="59" spans="6:17" x14ac:dyDescent="0.25">
      <c r="F59" s="4"/>
      <c r="G59" s="50"/>
      <c r="H59" s="50"/>
      <c r="I59" s="50"/>
      <c r="J59" s="51"/>
      <c r="K59" s="4"/>
      <c r="L59" s="4"/>
      <c r="M59" s="4"/>
      <c r="N59" s="4"/>
      <c r="O59"/>
      <c r="P59"/>
      <c r="Q59"/>
    </row>
    <row r="60" spans="6:17" ht="12" customHeight="1" x14ac:dyDescent="0.25">
      <c r="F60" s="4"/>
      <c r="G60" s="50"/>
      <c r="H60" s="50"/>
      <c r="I60" s="50"/>
      <c r="J60" s="51"/>
      <c r="K60" s="4"/>
      <c r="L60" s="4"/>
      <c r="M60" s="4"/>
      <c r="N60" s="4"/>
      <c r="O60"/>
      <c r="P60"/>
      <c r="Q60"/>
    </row>
    <row r="61" spans="6:17" ht="12" customHeight="1" x14ac:dyDescent="0.25">
      <c r="F61" s="4"/>
      <c r="G61" s="50"/>
      <c r="H61" s="50"/>
      <c r="I61" s="50"/>
      <c r="J61" s="51"/>
      <c r="K61" s="4"/>
      <c r="L61" s="4"/>
      <c r="M61" s="4"/>
      <c r="N61" s="4"/>
      <c r="O61"/>
      <c r="P61"/>
      <c r="Q61"/>
    </row>
    <row r="62" spans="6:17" ht="12" customHeight="1" x14ac:dyDescent="0.25">
      <c r="F62" s="4"/>
      <c r="G62" s="50"/>
      <c r="H62" s="50"/>
      <c r="I62" s="50"/>
      <c r="J62" s="51"/>
      <c r="K62" s="4"/>
      <c r="L62" s="4"/>
      <c r="M62" s="4"/>
      <c r="N62" s="4"/>
      <c r="O62"/>
      <c r="P62"/>
      <c r="Q62"/>
    </row>
    <row r="63" spans="6:17" ht="12" customHeight="1" x14ac:dyDescent="0.25">
      <c r="F63" s="4"/>
      <c r="G63" s="50"/>
      <c r="H63" s="50"/>
      <c r="I63" s="50"/>
      <c r="J63" s="51"/>
      <c r="K63" s="4"/>
      <c r="L63" s="4"/>
      <c r="M63" s="4"/>
      <c r="N63" s="4"/>
      <c r="O63"/>
      <c r="P63"/>
      <c r="Q63"/>
    </row>
    <row r="64" spans="6:17" ht="12" customHeight="1" x14ac:dyDescent="0.25">
      <c r="F64" s="4"/>
      <c r="G64" s="50"/>
      <c r="H64" s="50"/>
      <c r="I64" s="50"/>
      <c r="J64" s="51"/>
      <c r="K64" s="4"/>
      <c r="L64" s="4"/>
      <c r="M64" s="4"/>
      <c r="N64" s="4"/>
      <c r="O64"/>
      <c r="P64"/>
      <c r="Q64"/>
    </row>
    <row r="65" spans="6:17" ht="12" customHeight="1" x14ac:dyDescent="0.25">
      <c r="F65" s="4"/>
      <c r="G65" s="50"/>
      <c r="H65" s="50"/>
      <c r="I65" s="50"/>
      <c r="J65" s="51"/>
      <c r="K65" s="4"/>
      <c r="L65" s="4"/>
      <c r="M65" s="4"/>
      <c r="N65" s="4"/>
      <c r="O65"/>
      <c r="P65"/>
      <c r="Q65"/>
    </row>
    <row r="66" spans="6:17" ht="12" customHeight="1" x14ac:dyDescent="0.25">
      <c r="F66" s="4"/>
      <c r="G66" s="50"/>
      <c r="H66" s="50"/>
      <c r="I66" s="50"/>
      <c r="J66" s="51"/>
      <c r="K66" s="4"/>
      <c r="L66" s="4"/>
      <c r="M66" s="4"/>
      <c r="N66" s="4"/>
      <c r="O66"/>
      <c r="P66"/>
      <c r="Q66"/>
    </row>
    <row r="67" spans="6:17" ht="12" customHeight="1" x14ac:dyDescent="0.25">
      <c r="F67" s="4"/>
      <c r="G67" s="50"/>
      <c r="H67" s="50"/>
      <c r="I67" s="50"/>
      <c r="J67" s="51"/>
      <c r="K67" s="4"/>
      <c r="L67" s="4"/>
      <c r="M67" s="4"/>
      <c r="N67" s="4"/>
      <c r="O67"/>
      <c r="P67"/>
      <c r="Q67"/>
    </row>
    <row r="68" spans="6:17" ht="12" customHeight="1" x14ac:dyDescent="0.25">
      <c r="F68" s="4"/>
      <c r="G68" s="50"/>
      <c r="H68" s="50"/>
      <c r="I68" s="50"/>
      <c r="J68" s="51"/>
      <c r="K68" s="4"/>
      <c r="L68" s="4"/>
      <c r="M68" s="4"/>
      <c r="N68" s="4"/>
      <c r="O68"/>
      <c r="P68"/>
      <c r="Q68"/>
    </row>
    <row r="69" spans="6:17" ht="12" customHeight="1" x14ac:dyDescent="0.25">
      <c r="F69" s="4"/>
      <c r="G69" s="50"/>
      <c r="H69" s="50"/>
      <c r="I69" s="50"/>
      <c r="J69" s="51"/>
      <c r="K69" s="4"/>
      <c r="L69" s="4"/>
      <c r="M69" s="4"/>
      <c r="N69" s="4"/>
      <c r="O69"/>
      <c r="P69"/>
      <c r="Q69"/>
    </row>
    <row r="70" spans="6:17" ht="12" customHeight="1" x14ac:dyDescent="0.25">
      <c r="F70" s="4"/>
      <c r="G70" s="50"/>
      <c r="H70" s="50"/>
      <c r="I70" s="50"/>
      <c r="J70" s="51"/>
      <c r="K70" s="4"/>
      <c r="L70" s="4"/>
      <c r="M70" s="4"/>
      <c r="N70" s="4"/>
      <c r="O70"/>
      <c r="P70"/>
      <c r="Q70"/>
    </row>
    <row r="71" spans="6:17" ht="12" customHeight="1" x14ac:dyDescent="0.25">
      <c r="F71" s="4"/>
      <c r="G71" s="50"/>
      <c r="H71" s="50"/>
      <c r="I71" s="50"/>
      <c r="J71" s="51"/>
      <c r="K71" s="4"/>
      <c r="L71" s="4"/>
      <c r="M71" s="4"/>
      <c r="N71" s="4"/>
      <c r="O71"/>
      <c r="P71"/>
      <c r="Q71"/>
    </row>
    <row r="72" spans="6:17" ht="12" customHeight="1" x14ac:dyDescent="0.25">
      <c r="F72" s="4"/>
      <c r="G72" s="50"/>
      <c r="H72" s="50"/>
      <c r="I72" s="50"/>
      <c r="J72" s="51"/>
      <c r="K72" s="4"/>
      <c r="L72" s="4"/>
      <c r="M72" s="4"/>
      <c r="N72" s="4"/>
      <c r="O72"/>
      <c r="P72"/>
      <c r="Q72"/>
    </row>
    <row r="73" spans="6:17" ht="12" customHeight="1" x14ac:dyDescent="0.25">
      <c r="F73" s="4"/>
      <c r="G73" s="50"/>
      <c r="H73" s="50"/>
      <c r="I73" s="50"/>
      <c r="J73" s="51"/>
      <c r="K73" s="4"/>
      <c r="L73" s="4"/>
      <c r="M73" s="4"/>
      <c r="N73" s="4"/>
      <c r="O73"/>
      <c r="P73"/>
      <c r="Q73"/>
    </row>
    <row r="74" spans="6:17" ht="12" customHeight="1" x14ac:dyDescent="0.25">
      <c r="F74" s="4"/>
      <c r="G74" s="50"/>
      <c r="H74" s="50"/>
      <c r="I74" s="50"/>
      <c r="J74" s="51"/>
      <c r="K74" s="4"/>
      <c r="L74" s="4"/>
      <c r="M74" s="4"/>
      <c r="N74" s="4"/>
      <c r="O74"/>
      <c r="P74"/>
      <c r="Q74"/>
    </row>
    <row r="75" spans="6:17" ht="12" customHeight="1" x14ac:dyDescent="0.25">
      <c r="F75" s="4"/>
      <c r="G75" s="50"/>
      <c r="H75" s="50"/>
      <c r="I75" s="50"/>
      <c r="J75" s="51"/>
      <c r="K75" s="4"/>
      <c r="L75" s="4"/>
      <c r="M75" s="4"/>
      <c r="N75" s="4"/>
      <c r="O75"/>
      <c r="P75"/>
      <c r="Q75"/>
    </row>
    <row r="76" spans="6:17" ht="12" customHeight="1" x14ac:dyDescent="0.25">
      <c r="F76" s="4"/>
      <c r="G76" s="50"/>
      <c r="H76" s="50"/>
      <c r="I76" s="50"/>
      <c r="J76" s="51"/>
      <c r="K76" s="4"/>
      <c r="L76" s="4"/>
      <c r="M76" s="4"/>
      <c r="N76" s="4"/>
      <c r="O76"/>
      <c r="P76"/>
      <c r="Q76"/>
    </row>
    <row r="77" spans="6:17" ht="12" customHeight="1" x14ac:dyDescent="0.25">
      <c r="O77"/>
      <c r="P77"/>
      <c r="Q77"/>
    </row>
    <row r="78" spans="6:17" x14ac:dyDescent="0.25">
      <c r="O78"/>
      <c r="P78"/>
      <c r="Q78"/>
    </row>
    <row r="79" spans="6:17" ht="12" customHeight="1" x14ac:dyDescent="0.25">
      <c r="O79"/>
      <c r="P79"/>
      <c r="Q79"/>
    </row>
    <row r="80" spans="6:17" ht="12" customHeight="1" x14ac:dyDescent="0.25">
      <c r="O80"/>
      <c r="P80"/>
      <c r="Q80"/>
    </row>
    <row r="81" spans="15:17" ht="12" customHeight="1" x14ac:dyDescent="0.25">
      <c r="O81"/>
      <c r="P81"/>
      <c r="Q81"/>
    </row>
    <row r="82" spans="15:17" ht="12" customHeight="1" x14ac:dyDescent="0.25">
      <c r="O82"/>
      <c r="P82"/>
      <c r="Q82"/>
    </row>
    <row r="83" spans="15:17" ht="12" customHeight="1" x14ac:dyDescent="0.25">
      <c r="O83"/>
      <c r="P83"/>
      <c r="Q83"/>
    </row>
    <row r="84" spans="15:17" ht="12" customHeight="1" x14ac:dyDescent="0.25">
      <c r="O84"/>
      <c r="P84"/>
      <c r="Q84"/>
    </row>
    <row r="85" spans="15:17" ht="12" customHeight="1" x14ac:dyDescent="0.25">
      <c r="O85"/>
      <c r="P85"/>
      <c r="Q85"/>
    </row>
    <row r="86" spans="15:17" ht="12" customHeight="1" x14ac:dyDescent="0.25">
      <c r="O86"/>
      <c r="P86"/>
      <c r="Q86"/>
    </row>
    <row r="87" spans="15:17" ht="12" customHeight="1" x14ac:dyDescent="0.25">
      <c r="O87"/>
      <c r="P87"/>
      <c r="Q87"/>
    </row>
    <row r="88" spans="15:17" ht="12" customHeight="1" x14ac:dyDescent="0.25">
      <c r="O88"/>
      <c r="P88"/>
      <c r="Q88"/>
    </row>
    <row r="89" spans="15:17" ht="12" customHeight="1" x14ac:dyDescent="0.25">
      <c r="O89"/>
      <c r="P89"/>
      <c r="Q89"/>
    </row>
    <row r="90" spans="15:17" ht="12" customHeight="1" x14ac:dyDescent="0.25">
      <c r="O90"/>
      <c r="P90"/>
      <c r="Q90"/>
    </row>
    <row r="91" spans="15:17" ht="12" customHeight="1" x14ac:dyDescent="0.25">
      <c r="O91"/>
      <c r="P91"/>
      <c r="Q91"/>
    </row>
    <row r="92" spans="15:17" ht="12" customHeight="1" x14ac:dyDescent="0.25">
      <c r="O92"/>
      <c r="P92"/>
      <c r="Q92"/>
    </row>
    <row r="93" spans="15:17" ht="12" customHeight="1" x14ac:dyDescent="0.25">
      <c r="O93"/>
      <c r="P93"/>
      <c r="Q93"/>
    </row>
    <row r="94" spans="15:17" ht="12" customHeight="1" x14ac:dyDescent="0.25">
      <c r="O94"/>
      <c r="P94"/>
      <c r="Q94"/>
    </row>
    <row r="95" spans="15:17" ht="12" customHeight="1" x14ac:dyDescent="0.25">
      <c r="O95"/>
      <c r="P95"/>
      <c r="Q95"/>
    </row>
    <row r="96" spans="15:17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</sheetData>
  <dataConsolidate>
    <dataRefs count="1">
      <dataRef ref="T4:W269" sheet="紙本紀錄表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58" priority="26" operator="containsText" text="K">
      <formula>NOT(ISERROR(SEARCH("K",G2)))</formula>
    </cfRule>
  </conditionalFormatting>
  <conditionalFormatting sqref="G3">
    <cfRule type="cellIs" dxfId="157" priority="25" operator="equal">
      <formula>"K"</formula>
    </cfRule>
  </conditionalFormatting>
  <conditionalFormatting sqref="G23">
    <cfRule type="cellIs" dxfId="156" priority="15" operator="equal">
      <formula>"K"</formula>
    </cfRule>
  </conditionalFormatting>
  <conditionalFormatting sqref="G3:I20">
    <cfRule type="cellIs" dxfId="155" priority="24" operator="between">
      <formula>1</formula>
      <formula>999</formula>
    </cfRule>
  </conditionalFormatting>
  <conditionalFormatting sqref="G23:I40">
    <cfRule type="cellIs" dxfId="154" priority="14" operator="between">
      <formula>1</formula>
      <formula>999</formula>
    </cfRule>
  </conditionalFormatting>
  <conditionalFormatting sqref="G3:AC20 G23:AC40">
    <cfRule type="cellIs" dxfId="153" priority="2" operator="equal">
      <formula>"AP"</formula>
    </cfRule>
    <cfRule type="cellIs" dxfId="152" priority="3" operator="equal">
      <formula>"DI"</formula>
    </cfRule>
  </conditionalFormatting>
  <conditionalFormatting sqref="K3">
    <cfRule type="cellIs" dxfId="151" priority="23" operator="equal">
      <formula>"K"</formula>
    </cfRule>
  </conditionalFormatting>
  <conditionalFormatting sqref="K23">
    <cfRule type="cellIs" dxfId="150" priority="13" operator="equal">
      <formula>"K"</formula>
    </cfRule>
  </conditionalFormatting>
  <conditionalFormatting sqref="K3:M20">
    <cfRule type="cellIs" dxfId="149" priority="22" operator="between">
      <formula>1</formula>
      <formula>999</formula>
    </cfRule>
  </conditionalFormatting>
  <conditionalFormatting sqref="K23:M40">
    <cfRule type="cellIs" dxfId="148" priority="12" operator="between">
      <formula>1</formula>
      <formula>999</formula>
    </cfRule>
  </conditionalFormatting>
  <conditionalFormatting sqref="O3">
    <cfRule type="cellIs" dxfId="147" priority="21" operator="equal">
      <formula>"K"</formula>
    </cfRule>
  </conditionalFormatting>
  <conditionalFormatting sqref="O23">
    <cfRule type="cellIs" dxfId="146" priority="11" operator="equal">
      <formula>"K"</formula>
    </cfRule>
  </conditionalFormatting>
  <conditionalFormatting sqref="O3:Q20">
    <cfRule type="cellIs" dxfId="145" priority="20" operator="between">
      <formula>1</formula>
      <formula>999</formula>
    </cfRule>
  </conditionalFormatting>
  <conditionalFormatting sqref="O23:Q40">
    <cfRule type="cellIs" dxfId="144" priority="10" operator="between">
      <formula>1</formula>
      <formula>999</formula>
    </cfRule>
  </conditionalFormatting>
  <conditionalFormatting sqref="S23">
    <cfRule type="cellIs" dxfId="143" priority="9" operator="equal">
      <formula>"K"</formula>
    </cfRule>
  </conditionalFormatting>
  <conditionalFormatting sqref="S3:U20">
    <cfRule type="cellIs" dxfId="142" priority="1" operator="between">
      <formula>1</formula>
      <formula>999</formula>
    </cfRule>
  </conditionalFormatting>
  <conditionalFormatting sqref="S23:U40">
    <cfRule type="cellIs" dxfId="141" priority="8" operator="between">
      <formula>1</formula>
      <formula>999</formula>
    </cfRule>
  </conditionalFormatting>
  <conditionalFormatting sqref="W3">
    <cfRule type="cellIs" dxfId="140" priority="19" operator="equal">
      <formula>"K"</formula>
    </cfRule>
  </conditionalFormatting>
  <conditionalFormatting sqref="W23">
    <cfRule type="cellIs" dxfId="139" priority="7" operator="equal">
      <formula>"K"</formula>
    </cfRule>
  </conditionalFormatting>
  <conditionalFormatting sqref="W3:Y20">
    <cfRule type="cellIs" dxfId="138" priority="18" operator="between">
      <formula>1</formula>
      <formula>999</formula>
    </cfRule>
  </conditionalFormatting>
  <conditionalFormatting sqref="W23:Y40">
    <cfRule type="cellIs" dxfId="137" priority="6" operator="between">
      <formula>1</formula>
      <formula>999</formula>
    </cfRule>
  </conditionalFormatting>
  <conditionalFormatting sqref="AA3">
    <cfRule type="cellIs" dxfId="136" priority="17" operator="equal">
      <formula>"K"</formula>
    </cfRule>
  </conditionalFormatting>
  <conditionalFormatting sqref="AA23">
    <cfRule type="cellIs" dxfId="135" priority="5" operator="equal">
      <formula>"K"</formula>
    </cfRule>
  </conditionalFormatting>
  <conditionalFormatting sqref="AA3:AC20">
    <cfRule type="cellIs" dxfId="134" priority="16" operator="between">
      <formula>1</formula>
      <formula>999</formula>
    </cfRule>
  </conditionalFormatting>
  <conditionalFormatting sqref="AA23:AC40">
    <cfRule type="cellIs" dxfId="133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9BF6D37-9ADF-402E-9CBB-7B67EBF51BFA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5BE10A37-CA84-40F7-B333-A21E389A6345}">
          <x14:formula1>
            <xm:f>分組球員名單!$A$2:$A$63</xm:f>
          </x14:formula1>
          <xm:sqref>F23:F40 F3:F20</xm:sqref>
        </x14:dataValidation>
        <x14:dataValidation type="list" allowBlank="1" showInputMessage="1" showErrorMessage="1" xr:uid="{8570C073-DEB7-4EFD-8105-24B10EBB751D}">
          <x14:formula1>
            <xm:f>分組球員名單!$D$1:$D$16</xm:f>
          </x14:formula1>
          <xm:sqref>AI23:AI33 AI3:AI6 AI8:AI13</xm:sqref>
        </x14:dataValidation>
        <x14:dataValidation type="list" allowBlank="1" showInputMessage="1" showErrorMessage="1" xr:uid="{99E2FA9D-495C-4673-81FE-E274EBC434C6}">
          <x14:formula1>
            <xm:f>分組球員名單!$D$3:$D$19</xm:f>
          </x14:formula1>
          <xm:sqref>AI7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99B68-0A3F-4972-8356-F51B83C9710C}">
  <sheetPr>
    <pageSetUpPr fitToPage="1"/>
  </sheetPr>
  <dimension ref="A1:AJ328"/>
  <sheetViews>
    <sheetView topLeftCell="A7" zoomScaleNormal="100" workbookViewId="0">
      <selection activeCell="X1" sqref="X1"/>
    </sheetView>
  </sheetViews>
  <sheetFormatPr defaultRowHeight="16.5" x14ac:dyDescent="0.25"/>
  <cols>
    <col min="1" max="1" width="7.5" customWidth="1"/>
    <col min="2" max="3" width="5.75" customWidth="1"/>
    <col min="4" max="4" width="2.625" style="20" customWidth="1"/>
    <col min="5" max="5" width="4.25" style="20" customWidth="1"/>
    <col min="6" max="6" width="14.625" style="21" customWidth="1"/>
    <col min="7" max="9" width="3.625" style="22" customWidth="1"/>
    <col min="10" max="10" width="2.625" style="23" customWidth="1"/>
    <col min="11" max="13" width="3.625" style="21" customWidth="1"/>
    <col min="14" max="14" width="2.625" style="21" customWidth="1"/>
    <col min="15" max="17" width="3.625" style="4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</cols>
  <sheetData>
    <row r="1" spans="1:36" ht="20.100000000000001" customHeight="1" thickBot="1" x14ac:dyDescent="0.3">
      <c r="B1" s="167" t="s">
        <v>97</v>
      </c>
      <c r="C1" s="152"/>
      <c r="D1" s="177" t="s">
        <v>0</v>
      </c>
      <c r="E1" s="178"/>
      <c r="F1" s="179"/>
      <c r="G1" s="30"/>
      <c r="H1" s="29" t="s">
        <v>109</v>
      </c>
      <c r="I1" s="29"/>
      <c r="J1" s="160" t="s">
        <v>1</v>
      </c>
      <c r="K1" s="161"/>
      <c r="L1" s="162" t="s">
        <v>89</v>
      </c>
      <c r="M1" s="163"/>
      <c r="N1" s="163"/>
      <c r="O1" s="164"/>
      <c r="P1" s="43"/>
      <c r="Q1" s="97">
        <f>AA21</f>
        <v>2</v>
      </c>
      <c r="R1" s="44"/>
      <c r="S1" s="44"/>
      <c r="T1" s="44" t="s">
        <v>106</v>
      </c>
      <c r="U1" s="47"/>
      <c r="V1" s="44" t="s">
        <v>2</v>
      </c>
      <c r="W1" s="44"/>
      <c r="X1" s="44" t="s">
        <v>105</v>
      </c>
      <c r="Y1" s="47"/>
      <c r="Z1" s="44"/>
      <c r="AA1" s="44"/>
      <c r="AB1" s="97">
        <f>AA41</f>
        <v>8</v>
      </c>
      <c r="AC1" s="44"/>
      <c r="AD1" s="45"/>
      <c r="AE1" s="167" t="s">
        <v>9</v>
      </c>
      <c r="AF1" s="155"/>
      <c r="AG1" s="155"/>
      <c r="AH1" s="155"/>
      <c r="AI1" s="106"/>
    </row>
    <row r="2" spans="1:36" ht="15" customHeight="1" thickBot="1" x14ac:dyDescent="0.3">
      <c r="A2" s="109" t="s">
        <v>53</v>
      </c>
      <c r="B2" s="98" t="s">
        <v>96</v>
      </c>
      <c r="C2" s="98" t="s">
        <v>94</v>
      </c>
      <c r="D2" s="24" t="s">
        <v>3</v>
      </c>
      <c r="E2" s="24" t="s">
        <v>61</v>
      </c>
      <c r="F2" s="31" t="s">
        <v>4</v>
      </c>
      <c r="G2" s="169">
        <v>1</v>
      </c>
      <c r="H2" s="168"/>
      <c r="I2" s="168"/>
      <c r="J2" s="26" t="s">
        <v>5</v>
      </c>
      <c r="K2" s="168">
        <v>2</v>
      </c>
      <c r="L2" s="168"/>
      <c r="M2" s="168"/>
      <c r="N2" s="25" t="s">
        <v>5</v>
      </c>
      <c r="O2" s="170">
        <v>3</v>
      </c>
      <c r="P2" s="157"/>
      <c r="Q2" s="157"/>
      <c r="R2" s="36" t="s">
        <v>5</v>
      </c>
      <c r="S2" s="165">
        <v>4</v>
      </c>
      <c r="T2" s="166"/>
      <c r="U2" s="166"/>
      <c r="V2" s="35" t="s">
        <v>5</v>
      </c>
      <c r="W2" s="165">
        <v>5</v>
      </c>
      <c r="X2" s="166"/>
      <c r="Y2" s="166"/>
      <c r="Z2" s="48" t="s">
        <v>5</v>
      </c>
      <c r="AA2" s="165">
        <v>6</v>
      </c>
      <c r="AB2" s="166"/>
      <c r="AC2" s="171"/>
      <c r="AD2" s="25" t="s">
        <v>5</v>
      </c>
      <c r="AE2" s="68" t="s">
        <v>95</v>
      </c>
      <c r="AF2" s="66" t="s">
        <v>12</v>
      </c>
      <c r="AG2" s="67" t="s">
        <v>98</v>
      </c>
      <c r="AH2" s="100" t="s">
        <v>8</v>
      </c>
      <c r="AI2" s="25" t="s">
        <v>93</v>
      </c>
      <c r="AJ2" s="114"/>
    </row>
    <row r="3" spans="1:36" ht="15" customHeight="1" x14ac:dyDescent="0.25">
      <c r="A3" s="99">
        <f>COUNTIF($G$23:$AC$40,E3)</f>
        <v>3</v>
      </c>
      <c r="B3" s="108"/>
      <c r="C3" s="108">
        <f>COUNTIF(G3:AC3,"HR")</f>
        <v>0</v>
      </c>
      <c r="D3" s="189">
        <v>1</v>
      </c>
      <c r="E3" s="112" t="s">
        <v>134</v>
      </c>
      <c r="F3" s="94" t="s">
        <v>23</v>
      </c>
      <c r="G3" s="37" t="s">
        <v>131</v>
      </c>
      <c r="H3" s="27"/>
      <c r="I3" s="28"/>
      <c r="J3" s="17"/>
      <c r="K3" s="37"/>
      <c r="L3" s="27" t="s">
        <v>122</v>
      </c>
      <c r="M3" s="28"/>
      <c r="N3" s="17"/>
      <c r="O3" s="37"/>
      <c r="P3" s="113"/>
      <c r="Q3" s="93"/>
      <c r="R3" s="17"/>
      <c r="S3" s="37"/>
      <c r="T3" s="27" t="s">
        <v>122</v>
      </c>
      <c r="U3" s="28"/>
      <c r="V3" s="17"/>
      <c r="W3" s="37"/>
      <c r="X3" s="27"/>
      <c r="Y3" s="28"/>
      <c r="Z3" s="17"/>
      <c r="AA3" s="37"/>
      <c r="AB3" s="27" t="s">
        <v>122</v>
      </c>
      <c r="AC3" s="28"/>
      <c r="AD3" s="14"/>
      <c r="AE3" s="88">
        <f>COUNTA(G3:I3,K3:M3,O3:Q3,S3:U3,W3:Y3,AA3:AC3)</f>
        <v>4</v>
      </c>
      <c r="AF3" s="88">
        <f>COUNTIF(G3:AC3,"R")+(COUNTIF(G3:AC3,"HR")*2)</f>
        <v>1</v>
      </c>
      <c r="AG3" s="88">
        <f>A3+B3</f>
        <v>3</v>
      </c>
      <c r="AH3" s="101">
        <f>COUNTIF(G3:AC3,"K")</f>
        <v>3</v>
      </c>
      <c r="AI3" s="119" t="s">
        <v>91</v>
      </c>
    </row>
    <row r="4" spans="1:36" ht="15" customHeight="1" x14ac:dyDescent="0.25">
      <c r="A4" s="99">
        <f t="shared" ref="A4:A20" si="0">COUNTIF($G$23:$AC$40,E4)</f>
        <v>0</v>
      </c>
      <c r="B4" s="99"/>
      <c r="C4" s="108">
        <f t="shared" ref="C4:C20" si="1">COUNTIF(G4:AC4,"HR")</f>
        <v>0</v>
      </c>
      <c r="D4" s="189"/>
      <c r="E4" s="111"/>
      <c r="F4" s="95"/>
      <c r="G4" s="38"/>
      <c r="H4" s="6"/>
      <c r="I4" s="9"/>
      <c r="J4" s="18"/>
      <c r="K4" s="38"/>
      <c r="L4" s="6"/>
      <c r="M4" s="9"/>
      <c r="N4" s="18"/>
      <c r="O4" s="38"/>
      <c r="P4" s="6"/>
      <c r="Q4" s="9"/>
      <c r="R4" s="18"/>
      <c r="S4" s="38"/>
      <c r="T4" s="6"/>
      <c r="U4" s="9"/>
      <c r="V4" s="18"/>
      <c r="W4" s="38"/>
      <c r="X4" s="6"/>
      <c r="Y4" s="9"/>
      <c r="Z4" s="18"/>
      <c r="AA4" s="38"/>
      <c r="AB4" s="6"/>
      <c r="AC4" s="9"/>
      <c r="AD4" s="15"/>
      <c r="AE4" s="32">
        <f t="shared" ref="AE4:AE20" si="2">COUNTA(G4:I4,K4:M4,O4:Q4,S4:U4,W4:Y4,AA4:AC4)</f>
        <v>0</v>
      </c>
      <c r="AF4" s="88">
        <f t="shared" ref="AF4:AF20" si="3">COUNTIF(G4:AC4,"R")+(COUNTIF(G4:AC4,"HR")*2)</f>
        <v>0</v>
      </c>
      <c r="AG4" s="88">
        <f t="shared" ref="AG4:AG20" si="4">A4+B4</f>
        <v>0</v>
      </c>
      <c r="AH4" s="102">
        <f t="shared" ref="AH4:AH20" si="5">COUNTIF(G4:AC4,"K")</f>
        <v>0</v>
      </c>
      <c r="AI4" s="120" t="s">
        <v>66</v>
      </c>
    </row>
    <row r="5" spans="1:36" ht="15" customHeight="1" x14ac:dyDescent="0.25">
      <c r="A5" s="99">
        <f t="shared" si="0"/>
        <v>0</v>
      </c>
      <c r="B5" s="99"/>
      <c r="C5" s="108">
        <f t="shared" si="1"/>
        <v>0</v>
      </c>
      <c r="D5" s="190"/>
      <c r="E5" s="111"/>
      <c r="F5" s="95"/>
      <c r="G5" s="39"/>
      <c r="H5" s="7"/>
      <c r="I5" s="10"/>
      <c r="J5" s="18"/>
      <c r="K5" s="39"/>
      <c r="L5" s="7"/>
      <c r="M5" s="10"/>
      <c r="N5" s="18"/>
      <c r="O5" s="39"/>
      <c r="P5" s="7"/>
      <c r="Q5" s="10"/>
      <c r="R5" s="18"/>
      <c r="S5" s="39"/>
      <c r="T5" s="7"/>
      <c r="U5" s="10"/>
      <c r="V5" s="18"/>
      <c r="W5" s="39"/>
      <c r="X5" s="7"/>
      <c r="Y5" s="10"/>
      <c r="Z5" s="18"/>
      <c r="AA5" s="39"/>
      <c r="AB5" s="7"/>
      <c r="AC5" s="10"/>
      <c r="AD5" s="15"/>
      <c r="AE5" s="32">
        <f t="shared" si="2"/>
        <v>0</v>
      </c>
      <c r="AF5" s="88">
        <f t="shared" si="3"/>
        <v>0</v>
      </c>
      <c r="AG5" s="88">
        <f t="shared" si="4"/>
        <v>0</v>
      </c>
      <c r="AH5" s="102">
        <f t="shared" si="5"/>
        <v>0</v>
      </c>
      <c r="AI5" s="121"/>
    </row>
    <row r="6" spans="1:36" ht="15" customHeight="1" x14ac:dyDescent="0.25">
      <c r="A6" s="99">
        <f t="shared" si="0"/>
        <v>0</v>
      </c>
      <c r="B6" s="99"/>
      <c r="C6" s="108">
        <f t="shared" si="1"/>
        <v>0</v>
      </c>
      <c r="D6" s="182">
        <v>2</v>
      </c>
      <c r="E6" s="111" t="s">
        <v>135</v>
      </c>
      <c r="F6" s="95" t="s">
        <v>68</v>
      </c>
      <c r="G6" s="40" t="s">
        <v>122</v>
      </c>
      <c r="H6" s="5"/>
      <c r="I6" s="8"/>
      <c r="J6" s="18"/>
      <c r="K6" s="40"/>
      <c r="L6" s="5"/>
      <c r="M6" s="8"/>
      <c r="N6" s="18"/>
      <c r="O6" s="40">
        <v>56</v>
      </c>
      <c r="P6" s="5"/>
      <c r="Q6" s="8"/>
      <c r="R6" s="18"/>
      <c r="S6" s="40"/>
      <c r="T6" s="5"/>
      <c r="U6" s="8"/>
      <c r="V6" s="18"/>
      <c r="W6" s="40" t="s">
        <v>122</v>
      </c>
      <c r="X6" s="5"/>
      <c r="Y6" s="8"/>
      <c r="Z6" s="18"/>
      <c r="AA6" s="40"/>
      <c r="AB6" s="5" t="s">
        <v>122</v>
      </c>
      <c r="AC6" s="8"/>
      <c r="AD6" s="15"/>
      <c r="AE6" s="32">
        <f t="shared" si="2"/>
        <v>4</v>
      </c>
      <c r="AF6" s="88">
        <f t="shared" si="3"/>
        <v>0</v>
      </c>
      <c r="AG6" s="88">
        <f t="shared" si="4"/>
        <v>0</v>
      </c>
      <c r="AH6" s="102">
        <f t="shared" si="5"/>
        <v>3</v>
      </c>
      <c r="AI6" s="122" t="s">
        <v>10</v>
      </c>
    </row>
    <row r="7" spans="1:36" ht="15" customHeight="1" x14ac:dyDescent="0.25">
      <c r="A7" s="99">
        <f t="shared" si="0"/>
        <v>0</v>
      </c>
      <c r="B7" s="99"/>
      <c r="C7" s="108">
        <f t="shared" si="1"/>
        <v>0</v>
      </c>
      <c r="D7" s="189"/>
      <c r="E7" s="111"/>
      <c r="F7" s="95"/>
      <c r="G7" s="38"/>
      <c r="H7" s="6"/>
      <c r="I7" s="9"/>
      <c r="J7" s="18"/>
      <c r="K7" s="38"/>
      <c r="L7" s="6"/>
      <c r="M7" s="9"/>
      <c r="N7" s="18"/>
      <c r="O7" s="38"/>
      <c r="P7" s="6"/>
      <c r="Q7" s="9"/>
      <c r="R7" s="18"/>
      <c r="S7" s="38"/>
      <c r="T7" s="6"/>
      <c r="U7" s="9"/>
      <c r="V7" s="18"/>
      <c r="W7" s="38"/>
      <c r="X7" s="6"/>
      <c r="Y7" s="9"/>
      <c r="Z7" s="18"/>
      <c r="AA7" s="38"/>
      <c r="AB7" s="6"/>
      <c r="AC7" s="9"/>
      <c r="AD7" s="15"/>
      <c r="AE7" s="32">
        <f t="shared" si="2"/>
        <v>0</v>
      </c>
      <c r="AF7" s="88">
        <f t="shared" si="3"/>
        <v>0</v>
      </c>
      <c r="AG7" s="88">
        <f t="shared" si="4"/>
        <v>0</v>
      </c>
      <c r="AH7" s="102">
        <f t="shared" si="5"/>
        <v>0</v>
      </c>
      <c r="AI7" s="123" t="s">
        <v>56</v>
      </c>
    </row>
    <row r="8" spans="1:36" ht="15" customHeight="1" x14ac:dyDescent="0.25">
      <c r="A8" s="99">
        <f t="shared" si="0"/>
        <v>0</v>
      </c>
      <c r="B8" s="99"/>
      <c r="C8" s="108">
        <f t="shared" si="1"/>
        <v>0</v>
      </c>
      <c r="D8" s="190"/>
      <c r="E8" s="111"/>
      <c r="F8" s="95"/>
      <c r="G8" s="39"/>
      <c r="H8" s="7"/>
      <c r="I8" s="10"/>
      <c r="J8" s="18"/>
      <c r="K8" s="39"/>
      <c r="L8" s="7"/>
      <c r="M8" s="10"/>
      <c r="N8" s="18"/>
      <c r="O8" s="39"/>
      <c r="P8" s="7"/>
      <c r="Q8" s="10"/>
      <c r="R8" s="18"/>
      <c r="S8" s="39"/>
      <c r="T8" s="7"/>
      <c r="U8" s="10"/>
      <c r="V8" s="18"/>
      <c r="W8" s="39"/>
      <c r="X8" s="7"/>
      <c r="Y8" s="10"/>
      <c r="Z8" s="18"/>
      <c r="AA8" s="39"/>
      <c r="AB8" s="7"/>
      <c r="AC8" s="10"/>
      <c r="AD8" s="15"/>
      <c r="AE8" s="32">
        <f>COUNTA(G8:I8,K8:M8,O8:Q8,S8:U8,W8:Y8,AA8:AC8)</f>
        <v>0</v>
      </c>
      <c r="AF8" s="88">
        <f t="shared" si="3"/>
        <v>0</v>
      </c>
      <c r="AG8" s="88">
        <f t="shared" si="4"/>
        <v>0</v>
      </c>
      <c r="AH8" s="102">
        <f t="shared" si="5"/>
        <v>0</v>
      </c>
      <c r="AI8" s="124"/>
    </row>
    <row r="9" spans="1:36" ht="15" customHeight="1" x14ac:dyDescent="0.25">
      <c r="A9" s="99">
        <f t="shared" si="0"/>
        <v>0</v>
      </c>
      <c r="B9" s="99"/>
      <c r="C9" s="108">
        <f t="shared" si="1"/>
        <v>0</v>
      </c>
      <c r="D9" s="182">
        <v>3</v>
      </c>
      <c r="E9" s="111" t="s">
        <v>136</v>
      </c>
      <c r="F9" s="95" t="s">
        <v>62</v>
      </c>
      <c r="G9" s="40" t="s">
        <v>122</v>
      </c>
      <c r="H9" s="5"/>
      <c r="I9" s="8"/>
      <c r="J9" s="18"/>
      <c r="K9" s="40"/>
      <c r="L9" s="5"/>
      <c r="M9" s="8"/>
      <c r="N9" s="18"/>
      <c r="O9" s="40" t="s">
        <v>122</v>
      </c>
      <c r="P9" s="5"/>
      <c r="Q9" s="8"/>
      <c r="R9" s="18"/>
      <c r="S9" s="40"/>
      <c r="T9" s="5"/>
      <c r="U9" s="8"/>
      <c r="V9" s="18"/>
      <c r="W9" s="40" t="s">
        <v>122</v>
      </c>
      <c r="X9" s="5"/>
      <c r="Y9" s="8"/>
      <c r="Z9" s="18"/>
      <c r="AA9" s="40"/>
      <c r="AB9" s="5"/>
      <c r="AC9" s="8"/>
      <c r="AD9" s="15"/>
      <c r="AE9" s="32">
        <f t="shared" si="2"/>
        <v>3</v>
      </c>
      <c r="AF9" s="88">
        <f t="shared" si="3"/>
        <v>0</v>
      </c>
      <c r="AG9" s="88">
        <f t="shared" si="4"/>
        <v>0</v>
      </c>
      <c r="AH9" s="102">
        <f t="shared" si="5"/>
        <v>3</v>
      </c>
      <c r="AI9" s="124"/>
    </row>
    <row r="10" spans="1:36" ht="15" customHeight="1" x14ac:dyDescent="0.25">
      <c r="A10" s="99">
        <f t="shared" si="0"/>
        <v>0</v>
      </c>
      <c r="B10" s="99"/>
      <c r="C10" s="108">
        <f t="shared" si="1"/>
        <v>0</v>
      </c>
      <c r="D10" s="189"/>
      <c r="E10" s="111"/>
      <c r="F10" s="95"/>
      <c r="G10" s="38"/>
      <c r="H10" s="6"/>
      <c r="I10" s="9"/>
      <c r="J10" s="18"/>
      <c r="K10" s="38"/>
      <c r="L10" s="6"/>
      <c r="M10" s="9"/>
      <c r="N10" s="18"/>
      <c r="O10" s="38"/>
      <c r="P10" s="6"/>
      <c r="Q10" s="9"/>
      <c r="R10" s="18"/>
      <c r="S10" s="38"/>
      <c r="T10" s="6"/>
      <c r="U10" s="9"/>
      <c r="V10" s="18"/>
      <c r="W10" s="38"/>
      <c r="X10" s="6"/>
      <c r="Y10" s="9"/>
      <c r="Z10" s="18"/>
      <c r="AA10" s="38"/>
      <c r="AB10" s="6"/>
      <c r="AC10" s="9"/>
      <c r="AD10" s="15"/>
      <c r="AE10" s="32">
        <f t="shared" si="2"/>
        <v>0</v>
      </c>
      <c r="AF10" s="88">
        <f t="shared" si="3"/>
        <v>0</v>
      </c>
      <c r="AG10" s="88">
        <f t="shared" si="4"/>
        <v>0</v>
      </c>
      <c r="AH10" s="102">
        <f t="shared" si="5"/>
        <v>0</v>
      </c>
      <c r="AI10" s="122" t="s">
        <v>11</v>
      </c>
    </row>
    <row r="11" spans="1:36" ht="15" customHeight="1" x14ac:dyDescent="0.25">
      <c r="A11" s="99">
        <f t="shared" si="0"/>
        <v>0</v>
      </c>
      <c r="B11" s="99"/>
      <c r="C11" s="108">
        <f t="shared" si="1"/>
        <v>0</v>
      </c>
      <c r="D11" s="190"/>
      <c r="E11" s="111"/>
      <c r="F11" s="95"/>
      <c r="G11" s="39"/>
      <c r="H11" s="7"/>
      <c r="I11" s="10"/>
      <c r="J11" s="18"/>
      <c r="K11" s="39"/>
      <c r="L11" s="7"/>
      <c r="M11" s="10"/>
      <c r="N11" s="18"/>
      <c r="O11" s="39"/>
      <c r="P11" s="7"/>
      <c r="Q11" s="10"/>
      <c r="R11" s="18"/>
      <c r="S11" s="39"/>
      <c r="T11" s="7"/>
      <c r="U11" s="10"/>
      <c r="V11" s="18"/>
      <c r="W11" s="39"/>
      <c r="X11" s="7"/>
      <c r="Y11" s="10"/>
      <c r="Z11" s="18"/>
      <c r="AA11" s="39"/>
      <c r="AB11" s="7"/>
      <c r="AC11" s="10"/>
      <c r="AD11" s="15"/>
      <c r="AE11" s="32">
        <f t="shared" si="2"/>
        <v>0</v>
      </c>
      <c r="AF11" s="88">
        <f t="shared" si="3"/>
        <v>0</v>
      </c>
      <c r="AG11" s="88">
        <f t="shared" si="4"/>
        <v>0</v>
      </c>
      <c r="AH11" s="102">
        <f t="shared" si="5"/>
        <v>0</v>
      </c>
      <c r="AI11" s="125" t="s">
        <v>56</v>
      </c>
    </row>
    <row r="12" spans="1:36" ht="15" customHeight="1" x14ac:dyDescent="0.25">
      <c r="A12" s="99">
        <f t="shared" si="0"/>
        <v>0</v>
      </c>
      <c r="B12" s="99"/>
      <c r="C12" s="108">
        <f t="shared" si="1"/>
        <v>0</v>
      </c>
      <c r="D12" s="182">
        <v>4</v>
      </c>
      <c r="E12" s="111" t="s">
        <v>137</v>
      </c>
      <c r="F12" s="95" t="s">
        <v>67</v>
      </c>
      <c r="G12" s="40" t="s">
        <v>122</v>
      </c>
      <c r="H12" s="5"/>
      <c r="I12" s="8"/>
      <c r="J12" s="18"/>
      <c r="K12" s="40"/>
      <c r="L12" s="5"/>
      <c r="M12" s="8"/>
      <c r="N12" s="18"/>
      <c r="O12" s="40" t="s">
        <v>122</v>
      </c>
      <c r="P12" s="5"/>
      <c r="Q12" s="8"/>
      <c r="R12" s="18"/>
      <c r="S12" s="40"/>
      <c r="T12" s="5"/>
      <c r="U12" s="8"/>
      <c r="V12" s="18"/>
      <c r="W12" s="40"/>
      <c r="X12" s="5"/>
      <c r="Y12" s="8"/>
      <c r="Z12" s="18"/>
      <c r="AA12" s="40"/>
      <c r="AB12" s="5"/>
      <c r="AC12" s="8"/>
      <c r="AD12" s="15"/>
      <c r="AE12" s="32">
        <f t="shared" si="2"/>
        <v>2</v>
      </c>
      <c r="AF12" s="88">
        <f t="shared" si="3"/>
        <v>0</v>
      </c>
      <c r="AG12" s="88">
        <f t="shared" si="4"/>
        <v>0</v>
      </c>
      <c r="AH12" s="102">
        <f t="shared" si="5"/>
        <v>2</v>
      </c>
      <c r="AI12" s="122"/>
    </row>
    <row r="13" spans="1:36" ht="15" customHeight="1" x14ac:dyDescent="0.25">
      <c r="A13" s="99">
        <f t="shared" si="0"/>
        <v>2</v>
      </c>
      <c r="B13" s="99"/>
      <c r="C13" s="108">
        <f t="shared" si="1"/>
        <v>0</v>
      </c>
      <c r="D13" s="189"/>
      <c r="E13" s="111" t="s">
        <v>138</v>
      </c>
      <c r="F13" s="95" t="s">
        <v>63</v>
      </c>
      <c r="G13" s="38"/>
      <c r="H13" s="6"/>
      <c r="I13" s="9"/>
      <c r="J13" s="18"/>
      <c r="K13" s="38"/>
      <c r="L13" s="6"/>
      <c r="M13" s="9"/>
      <c r="N13" s="18"/>
      <c r="O13" s="38"/>
      <c r="P13" s="6"/>
      <c r="Q13" s="9"/>
      <c r="R13" s="18"/>
      <c r="S13" s="38"/>
      <c r="T13" s="6"/>
      <c r="U13" s="9"/>
      <c r="V13" s="18"/>
      <c r="W13" s="38">
        <v>56</v>
      </c>
      <c r="X13" s="6"/>
      <c r="Y13" s="9"/>
      <c r="Z13" s="18"/>
      <c r="AA13" s="38"/>
      <c r="AB13" s="6"/>
      <c r="AC13" s="9"/>
      <c r="AD13" s="15"/>
      <c r="AE13" s="32">
        <f t="shared" si="2"/>
        <v>1</v>
      </c>
      <c r="AF13" s="88">
        <f t="shared" si="3"/>
        <v>0</v>
      </c>
      <c r="AG13" s="88">
        <f t="shared" si="4"/>
        <v>2</v>
      </c>
      <c r="AH13" s="102">
        <f t="shared" si="5"/>
        <v>0</v>
      </c>
      <c r="AI13" s="122"/>
    </row>
    <row r="14" spans="1:36" ht="15" customHeight="1" x14ac:dyDescent="0.25">
      <c r="A14" s="99">
        <f t="shared" si="0"/>
        <v>0</v>
      </c>
      <c r="B14" s="99"/>
      <c r="C14" s="108">
        <f t="shared" si="1"/>
        <v>0</v>
      </c>
      <c r="D14" s="190"/>
      <c r="E14" s="111"/>
      <c r="F14" s="95"/>
      <c r="G14" s="39"/>
      <c r="H14" s="7"/>
      <c r="I14" s="10"/>
      <c r="J14" s="18"/>
      <c r="K14" s="39"/>
      <c r="L14" s="7"/>
      <c r="M14" s="10"/>
      <c r="N14" s="18"/>
      <c r="O14" s="39"/>
      <c r="P14" s="7"/>
      <c r="Q14" s="10"/>
      <c r="R14" s="18"/>
      <c r="S14" s="39"/>
      <c r="T14" s="7"/>
      <c r="U14" s="10"/>
      <c r="V14" s="18"/>
      <c r="W14" s="39"/>
      <c r="X14" s="7"/>
      <c r="Y14" s="10"/>
      <c r="Z14" s="18"/>
      <c r="AA14" s="39"/>
      <c r="AB14" s="7"/>
      <c r="AC14" s="10"/>
      <c r="AD14" s="15"/>
      <c r="AE14" s="32">
        <f t="shared" si="2"/>
        <v>0</v>
      </c>
      <c r="AF14" s="88">
        <f t="shared" si="3"/>
        <v>0</v>
      </c>
      <c r="AG14" s="88">
        <f t="shared" si="4"/>
        <v>0</v>
      </c>
      <c r="AH14" s="102">
        <f t="shared" si="5"/>
        <v>0</v>
      </c>
      <c r="AI14" s="122" t="s">
        <v>13</v>
      </c>
    </row>
    <row r="15" spans="1:36" ht="15" customHeight="1" x14ac:dyDescent="0.25">
      <c r="A15" s="99">
        <f t="shared" si="0"/>
        <v>2</v>
      </c>
      <c r="B15" s="99"/>
      <c r="C15" s="108">
        <f t="shared" si="1"/>
        <v>0</v>
      </c>
      <c r="D15" s="182">
        <v>5</v>
      </c>
      <c r="E15" s="111" t="s">
        <v>138</v>
      </c>
      <c r="F15" s="95" t="s">
        <v>63</v>
      </c>
      <c r="G15" s="40"/>
      <c r="H15" s="5"/>
      <c r="I15" s="8"/>
      <c r="J15" s="18"/>
      <c r="K15" s="40">
        <v>55</v>
      </c>
      <c r="L15" s="5"/>
      <c r="M15" s="8"/>
      <c r="N15" s="18"/>
      <c r="O15" s="40"/>
      <c r="P15" s="5"/>
      <c r="Q15" s="8"/>
      <c r="R15" s="18"/>
      <c r="S15" s="40"/>
      <c r="T15" s="5"/>
      <c r="U15" s="8"/>
      <c r="V15" s="18"/>
      <c r="W15" s="40"/>
      <c r="X15" s="5"/>
      <c r="Y15" s="8"/>
      <c r="Z15" s="18"/>
      <c r="AA15" s="40"/>
      <c r="AB15" s="5"/>
      <c r="AC15" s="8"/>
      <c r="AD15" s="15"/>
      <c r="AE15" s="32">
        <f t="shared" si="2"/>
        <v>1</v>
      </c>
      <c r="AF15" s="88">
        <f t="shared" si="3"/>
        <v>0</v>
      </c>
      <c r="AG15" s="88">
        <f t="shared" si="4"/>
        <v>2</v>
      </c>
      <c r="AH15" s="102">
        <f t="shared" si="5"/>
        <v>0</v>
      </c>
      <c r="AI15" s="180"/>
    </row>
    <row r="16" spans="1:36" ht="15" customHeight="1" x14ac:dyDescent="0.25">
      <c r="A16" s="99">
        <f t="shared" si="0"/>
        <v>1</v>
      </c>
      <c r="B16" s="99"/>
      <c r="C16" s="108">
        <f t="shared" si="1"/>
        <v>0</v>
      </c>
      <c r="D16" s="189"/>
      <c r="E16" s="111" t="s">
        <v>147</v>
      </c>
      <c r="F16" s="95" t="s">
        <v>46</v>
      </c>
      <c r="G16" s="38"/>
      <c r="H16" s="6"/>
      <c r="I16" s="9"/>
      <c r="J16" s="18"/>
      <c r="K16" s="38"/>
      <c r="L16" s="6"/>
      <c r="M16" s="9"/>
      <c r="N16" s="18"/>
      <c r="O16" s="38"/>
      <c r="P16" s="6"/>
      <c r="Q16" s="9"/>
      <c r="R16" s="18"/>
      <c r="S16" s="38">
        <v>55</v>
      </c>
      <c r="T16" s="6"/>
      <c r="U16" s="9"/>
      <c r="V16" s="18"/>
      <c r="W16" s="38"/>
      <c r="X16" s="6"/>
      <c r="Y16" s="9"/>
      <c r="Z16" s="18"/>
      <c r="AA16" s="38" t="s">
        <v>131</v>
      </c>
      <c r="AB16" s="6"/>
      <c r="AC16" s="9"/>
      <c r="AD16" s="15"/>
      <c r="AE16" s="32">
        <f t="shared" si="2"/>
        <v>2</v>
      </c>
      <c r="AF16" s="88">
        <f t="shared" si="3"/>
        <v>1</v>
      </c>
      <c r="AG16" s="88">
        <f t="shared" si="4"/>
        <v>1</v>
      </c>
      <c r="AH16" s="102">
        <f t="shared" si="5"/>
        <v>0</v>
      </c>
      <c r="AI16" s="180"/>
    </row>
    <row r="17" spans="1:35" ht="15" customHeight="1" x14ac:dyDescent="0.25">
      <c r="A17" s="99">
        <f t="shared" si="0"/>
        <v>0</v>
      </c>
      <c r="B17" s="99"/>
      <c r="C17" s="108">
        <f t="shared" si="1"/>
        <v>0</v>
      </c>
      <c r="D17" s="190"/>
      <c r="E17" s="111"/>
      <c r="F17" s="95"/>
      <c r="G17" s="39"/>
      <c r="H17" s="7"/>
      <c r="I17" s="10"/>
      <c r="J17" s="18"/>
      <c r="K17" s="39"/>
      <c r="L17" s="7"/>
      <c r="M17" s="10"/>
      <c r="N17" s="18"/>
      <c r="O17" s="39"/>
      <c r="P17" s="7"/>
      <c r="Q17" s="10"/>
      <c r="R17" s="18"/>
      <c r="S17" s="39"/>
      <c r="T17" s="7"/>
      <c r="U17" s="10"/>
      <c r="V17" s="18"/>
      <c r="W17" s="39"/>
      <c r="X17" s="7"/>
      <c r="Y17" s="10"/>
      <c r="Z17" s="18"/>
      <c r="AA17" s="39"/>
      <c r="AB17" s="7"/>
      <c r="AC17" s="10"/>
      <c r="AD17" s="15"/>
      <c r="AE17" s="32">
        <f t="shared" si="2"/>
        <v>0</v>
      </c>
      <c r="AF17" s="88">
        <f t="shared" si="3"/>
        <v>0</v>
      </c>
      <c r="AG17" s="88">
        <f t="shared" si="4"/>
        <v>0</v>
      </c>
      <c r="AH17" s="102">
        <f t="shared" si="5"/>
        <v>0</v>
      </c>
      <c r="AI17" s="180"/>
    </row>
    <row r="18" spans="1:35" ht="15" customHeight="1" x14ac:dyDescent="0.25">
      <c r="A18" s="99">
        <f t="shared" si="0"/>
        <v>0</v>
      </c>
      <c r="B18" s="99"/>
      <c r="C18" s="108">
        <f t="shared" si="1"/>
        <v>0</v>
      </c>
      <c r="D18" s="182">
        <v>6</v>
      </c>
      <c r="E18" s="111" t="s">
        <v>139</v>
      </c>
      <c r="F18" s="95" t="s">
        <v>140</v>
      </c>
      <c r="G18" s="40"/>
      <c r="H18" s="5"/>
      <c r="I18" s="8"/>
      <c r="J18" s="18"/>
      <c r="K18" s="40" t="s">
        <v>122</v>
      </c>
      <c r="L18" s="5"/>
      <c r="M18" s="8"/>
      <c r="N18" s="18"/>
      <c r="O18" s="40"/>
      <c r="P18" s="5"/>
      <c r="Q18" s="8"/>
      <c r="R18" s="18"/>
      <c r="S18" s="40" t="s">
        <v>122</v>
      </c>
      <c r="T18" s="5"/>
      <c r="U18" s="8"/>
      <c r="V18" s="18"/>
      <c r="W18" s="40"/>
      <c r="X18" s="5"/>
      <c r="Y18" s="8"/>
      <c r="Z18" s="18"/>
      <c r="AA18" s="40" t="s">
        <v>122</v>
      </c>
      <c r="AB18" s="5"/>
      <c r="AC18" s="8"/>
      <c r="AD18" s="15"/>
      <c r="AE18" s="32">
        <f t="shared" si="2"/>
        <v>3</v>
      </c>
      <c r="AF18" s="88">
        <f t="shared" si="3"/>
        <v>0</v>
      </c>
      <c r="AG18" s="88">
        <f t="shared" si="4"/>
        <v>0</v>
      </c>
      <c r="AH18" s="102">
        <f t="shared" si="5"/>
        <v>3</v>
      </c>
      <c r="AI18" s="180"/>
    </row>
    <row r="19" spans="1:35" ht="15" customHeight="1" x14ac:dyDescent="0.25">
      <c r="A19" s="99">
        <f t="shared" si="0"/>
        <v>0</v>
      </c>
      <c r="B19" s="99"/>
      <c r="C19" s="108">
        <f t="shared" si="1"/>
        <v>0</v>
      </c>
      <c r="D19" s="183"/>
      <c r="E19" s="111"/>
      <c r="F19" s="95"/>
      <c r="G19" s="38"/>
      <c r="H19" s="6"/>
      <c r="I19" s="9"/>
      <c r="J19" s="18"/>
      <c r="K19" s="38"/>
      <c r="L19" s="6"/>
      <c r="M19" s="9"/>
      <c r="N19" s="18"/>
      <c r="O19" s="38"/>
      <c r="P19" s="6"/>
      <c r="Q19" s="9"/>
      <c r="R19" s="18"/>
      <c r="S19" s="38"/>
      <c r="T19" s="6"/>
      <c r="U19" s="9"/>
      <c r="V19" s="18"/>
      <c r="W19" s="38"/>
      <c r="X19" s="6"/>
      <c r="Y19" s="9"/>
      <c r="Z19" s="18"/>
      <c r="AA19" s="38"/>
      <c r="AB19" s="6"/>
      <c r="AC19" s="9"/>
      <c r="AD19" s="15"/>
      <c r="AE19" s="32">
        <f t="shared" si="2"/>
        <v>0</v>
      </c>
      <c r="AF19" s="88">
        <f t="shared" si="3"/>
        <v>0</v>
      </c>
      <c r="AG19" s="88">
        <f t="shared" si="4"/>
        <v>0</v>
      </c>
      <c r="AH19" s="102">
        <f t="shared" si="5"/>
        <v>0</v>
      </c>
      <c r="AI19" s="180"/>
    </row>
    <row r="20" spans="1:35" ht="15" customHeight="1" thickBot="1" x14ac:dyDescent="0.3">
      <c r="A20" s="107">
        <f t="shared" si="0"/>
        <v>0</v>
      </c>
      <c r="B20" s="107"/>
      <c r="C20" s="108">
        <f t="shared" si="1"/>
        <v>0</v>
      </c>
      <c r="D20" s="183"/>
      <c r="E20" s="111"/>
      <c r="F20" s="95"/>
      <c r="G20" s="70"/>
      <c r="H20" s="71"/>
      <c r="I20" s="72"/>
      <c r="J20" s="73"/>
      <c r="K20" s="70"/>
      <c r="L20" s="71"/>
      <c r="M20" s="72"/>
      <c r="N20" s="73"/>
      <c r="O20" s="70"/>
      <c r="P20" s="71"/>
      <c r="Q20" s="72"/>
      <c r="R20" s="19"/>
      <c r="S20" s="70"/>
      <c r="T20" s="71"/>
      <c r="U20" s="72"/>
      <c r="V20" s="73"/>
      <c r="W20" s="70"/>
      <c r="X20" s="71"/>
      <c r="Y20" s="72"/>
      <c r="Z20" s="73"/>
      <c r="AA20" s="70"/>
      <c r="AB20" s="71"/>
      <c r="AC20" s="72"/>
      <c r="AD20" s="16"/>
      <c r="AE20" s="77">
        <f t="shared" si="2"/>
        <v>0</v>
      </c>
      <c r="AF20" s="88">
        <f t="shared" si="3"/>
        <v>0</v>
      </c>
      <c r="AG20" s="88">
        <f t="shared" si="4"/>
        <v>0</v>
      </c>
      <c r="AH20" s="103">
        <f t="shared" si="5"/>
        <v>0</v>
      </c>
      <c r="AI20" s="180"/>
    </row>
    <row r="21" spans="1:35" ht="15" customHeight="1" thickBot="1" x14ac:dyDescent="0.3">
      <c r="A21" s="98">
        <f>SUM(A3:A20)</f>
        <v>8</v>
      </c>
      <c r="B21" s="98">
        <f>SUM(B3:B20)</f>
        <v>0</v>
      </c>
      <c r="C21" s="98">
        <f>SUM(C3:C20)</f>
        <v>0</v>
      </c>
      <c r="D21" s="184" t="s">
        <v>14</v>
      </c>
      <c r="E21" s="185"/>
      <c r="F21" s="152"/>
      <c r="G21" s="186">
        <f>COUNTIF(G3:I20,"R")+(COUNTIF(G3:I20,"HR")*2)</f>
        <v>1</v>
      </c>
      <c r="H21" s="187"/>
      <c r="I21" s="188"/>
      <c r="J21" s="91"/>
      <c r="K21" s="186">
        <f>COUNTIF(K3:M20,"R")+(COUNTIF(K3:M20,"HR")*2)+G21</f>
        <v>1</v>
      </c>
      <c r="L21" s="187"/>
      <c r="M21" s="188"/>
      <c r="N21" s="91"/>
      <c r="O21" s="186">
        <f>COUNTIF(O3:Q20,"R")+(COUNTIF(O3:Q20,"HR")*2)+K21</f>
        <v>1</v>
      </c>
      <c r="P21" s="187"/>
      <c r="Q21" s="188"/>
      <c r="R21" s="90"/>
      <c r="S21" s="186">
        <f>COUNTIF(S3:U20,"R")+(COUNTIF(S3:U20,"HR")*2)+O21</f>
        <v>1</v>
      </c>
      <c r="T21" s="187"/>
      <c r="U21" s="188"/>
      <c r="V21" s="91"/>
      <c r="W21" s="186">
        <f>COUNTIF(W3:Y20,"R")+(COUNTIF(W3:Y20,"HR")*2)+S21</f>
        <v>1</v>
      </c>
      <c r="X21" s="187"/>
      <c r="Y21" s="188"/>
      <c r="Z21" s="91"/>
      <c r="AA21" s="186">
        <f>COUNTIF(AA3:AC20,"R")+(COUNTIF(AA3:AC20,"HR")*2)+W21</f>
        <v>2</v>
      </c>
      <c r="AB21" s="187"/>
      <c r="AC21" s="188"/>
      <c r="AD21" s="79"/>
      <c r="AE21" s="52">
        <f>SUM(AE3:AE20)</f>
        <v>20</v>
      </c>
      <c r="AF21" s="53">
        <f>SUM(AF3:AF20)</f>
        <v>2</v>
      </c>
      <c r="AG21" s="54">
        <f>SUM(AG3:AG20)</f>
        <v>8</v>
      </c>
      <c r="AH21" s="104">
        <f>SUM(AH3:AH20)</f>
        <v>14</v>
      </c>
      <c r="AI21" s="181"/>
    </row>
    <row r="22" spans="1:35" ht="15" customHeight="1" thickBot="1" x14ac:dyDescent="0.3">
      <c r="A22" s="98" t="s">
        <v>53</v>
      </c>
      <c r="B22" s="98" t="s">
        <v>96</v>
      </c>
      <c r="C22" s="98" t="s">
        <v>94</v>
      </c>
      <c r="D22" s="24" t="s">
        <v>7</v>
      </c>
      <c r="E22" s="24" t="s">
        <v>61</v>
      </c>
      <c r="F22" s="83" t="s">
        <v>4</v>
      </c>
      <c r="G22" s="169">
        <v>1</v>
      </c>
      <c r="H22" s="168"/>
      <c r="I22" s="172"/>
      <c r="J22" s="35" t="s">
        <v>5</v>
      </c>
      <c r="K22" s="157">
        <v>2</v>
      </c>
      <c r="L22" s="157"/>
      <c r="M22" s="157"/>
      <c r="N22" s="35" t="s">
        <v>5</v>
      </c>
      <c r="O22" s="156">
        <v>3</v>
      </c>
      <c r="P22" s="157"/>
      <c r="Q22" s="157"/>
      <c r="R22" s="36" t="s">
        <v>5</v>
      </c>
      <c r="S22" s="156">
        <v>4</v>
      </c>
      <c r="T22" s="157"/>
      <c r="U22" s="157"/>
      <c r="V22" s="35" t="s">
        <v>5</v>
      </c>
      <c r="W22" s="156">
        <v>5</v>
      </c>
      <c r="X22" s="157"/>
      <c r="Y22" s="157"/>
      <c r="Z22" s="35" t="s">
        <v>5</v>
      </c>
      <c r="AA22" s="156">
        <v>6</v>
      </c>
      <c r="AB22" s="157"/>
      <c r="AC22" s="157"/>
      <c r="AD22" s="35" t="s">
        <v>5</v>
      </c>
      <c r="AE22" s="87" t="s">
        <v>95</v>
      </c>
      <c r="AF22" s="66" t="s">
        <v>12</v>
      </c>
      <c r="AG22" s="67" t="s">
        <v>98</v>
      </c>
      <c r="AH22" s="69" t="s">
        <v>8</v>
      </c>
      <c r="AI22" s="105" t="s">
        <v>92</v>
      </c>
    </row>
    <row r="23" spans="1:35" ht="15" customHeight="1" x14ac:dyDescent="0.25">
      <c r="A23" s="108">
        <f>COUNTIF($G$3:$AC$20,E23)</f>
        <v>2</v>
      </c>
      <c r="B23" s="108"/>
      <c r="C23" s="108">
        <f t="shared" ref="C23:C40" si="6">COUNTIF(G23:AC23,"HR")</f>
        <v>0</v>
      </c>
      <c r="D23" s="189">
        <v>1</v>
      </c>
      <c r="E23" s="111" t="s">
        <v>142</v>
      </c>
      <c r="F23" s="94" t="s">
        <v>74</v>
      </c>
      <c r="G23" s="37" t="s">
        <v>131</v>
      </c>
      <c r="H23" s="27"/>
      <c r="I23" s="28"/>
      <c r="J23" s="17"/>
      <c r="K23" s="37"/>
      <c r="L23" s="27" t="s">
        <v>131</v>
      </c>
      <c r="M23" s="28"/>
      <c r="N23" s="17"/>
      <c r="O23" s="37"/>
      <c r="P23" s="27"/>
      <c r="Q23" s="28"/>
      <c r="R23" s="17"/>
      <c r="S23" s="37" t="s">
        <v>131</v>
      </c>
      <c r="T23" s="27"/>
      <c r="U23" s="28"/>
      <c r="V23" s="17"/>
      <c r="W23" s="37" t="s">
        <v>131</v>
      </c>
      <c r="X23" s="27"/>
      <c r="Y23" s="28"/>
      <c r="Z23" s="17"/>
      <c r="AA23" s="37"/>
      <c r="AB23" s="27"/>
      <c r="AC23" s="28"/>
      <c r="AD23" s="14"/>
      <c r="AE23" s="32">
        <f>COUNTA(G23:I23,K23:M23,O23:Q23,S23:U23,W23:Y23,AA23:AC23)</f>
        <v>4</v>
      </c>
      <c r="AF23" s="88">
        <f>COUNTIF(G23:AC23,"R")+C23</f>
        <v>4</v>
      </c>
      <c r="AG23" s="88">
        <f>A23+B23</f>
        <v>2</v>
      </c>
      <c r="AH23" s="102">
        <f>COUNTIF(G23:AC23,"K")</f>
        <v>0</v>
      </c>
      <c r="AI23" s="126" t="s">
        <v>91</v>
      </c>
    </row>
    <row r="24" spans="1:35" ht="15" customHeight="1" x14ac:dyDescent="0.25">
      <c r="A24" s="108">
        <f t="shared" ref="A24:A40" si="7">COUNTIF($G$3:$AC$20,E24)</f>
        <v>0</v>
      </c>
      <c r="B24" s="108"/>
      <c r="C24" s="108">
        <f t="shared" si="6"/>
        <v>0</v>
      </c>
      <c r="D24" s="189"/>
      <c r="E24" s="111"/>
      <c r="F24" s="95"/>
      <c r="G24" s="38"/>
      <c r="H24" s="6"/>
      <c r="I24" s="9"/>
      <c r="J24" s="18"/>
      <c r="K24" s="38"/>
      <c r="L24" s="6"/>
      <c r="M24" s="9"/>
      <c r="N24" s="18"/>
      <c r="O24" s="38"/>
      <c r="P24" s="6"/>
      <c r="Q24" s="9"/>
      <c r="R24" s="18"/>
      <c r="S24" s="38"/>
      <c r="T24" s="6"/>
      <c r="U24" s="9"/>
      <c r="V24" s="18"/>
      <c r="W24" s="38"/>
      <c r="X24" s="6"/>
      <c r="Y24" s="9"/>
      <c r="Z24" s="18"/>
      <c r="AA24" s="38"/>
      <c r="AB24" s="6"/>
      <c r="AC24" s="9"/>
      <c r="AD24" s="15"/>
      <c r="AE24" s="32">
        <f t="shared" ref="AE24:AE40" si="8">COUNTA(G24:I24,K24:M24,O24:Q24,S24:U24,W24:Y24,AA24:AC24)</f>
        <v>0</v>
      </c>
      <c r="AF24" s="88">
        <f t="shared" ref="AF24:AF40" si="9">COUNTIF(G24:AC24,"R")+C24</f>
        <v>0</v>
      </c>
      <c r="AG24" s="88">
        <f t="shared" ref="AG24:AG40" si="10">A24+B24</f>
        <v>0</v>
      </c>
      <c r="AH24" s="102">
        <f t="shared" ref="AH24:AH40" si="11">COUNTIF(G24:AC24,"K")</f>
        <v>0</v>
      </c>
      <c r="AI24" s="120" t="s">
        <v>77</v>
      </c>
    </row>
    <row r="25" spans="1:35" ht="15" customHeight="1" x14ac:dyDescent="0.25">
      <c r="A25" s="108">
        <f t="shared" si="7"/>
        <v>0</v>
      </c>
      <c r="B25" s="108"/>
      <c r="C25" s="108">
        <f t="shared" si="6"/>
        <v>0</v>
      </c>
      <c r="D25" s="190"/>
      <c r="E25" s="111"/>
      <c r="F25" s="95"/>
      <c r="G25" s="39"/>
      <c r="H25" s="7"/>
      <c r="I25" s="10"/>
      <c r="J25" s="18"/>
      <c r="K25" s="39"/>
      <c r="L25" s="7"/>
      <c r="M25" s="10"/>
      <c r="N25" s="18"/>
      <c r="O25" s="39"/>
      <c r="P25" s="7"/>
      <c r="Q25" s="10"/>
      <c r="R25" s="18"/>
      <c r="S25" s="39"/>
      <c r="T25" s="7"/>
      <c r="U25" s="10"/>
      <c r="V25" s="18"/>
      <c r="W25" s="39"/>
      <c r="X25" s="7"/>
      <c r="Y25" s="10"/>
      <c r="Z25" s="18"/>
      <c r="AA25" s="39"/>
      <c r="AB25" s="7"/>
      <c r="AC25" s="10"/>
      <c r="AD25" s="15"/>
      <c r="AE25" s="32">
        <f t="shared" si="8"/>
        <v>0</v>
      </c>
      <c r="AF25" s="88">
        <f t="shared" si="9"/>
        <v>0</v>
      </c>
      <c r="AG25" s="88">
        <f t="shared" si="10"/>
        <v>0</v>
      </c>
      <c r="AH25" s="102">
        <f t="shared" si="11"/>
        <v>0</v>
      </c>
      <c r="AI25" s="121"/>
    </row>
    <row r="26" spans="1:35" ht="15" customHeight="1" x14ac:dyDescent="0.25">
      <c r="A26" s="108">
        <f t="shared" si="7"/>
        <v>0</v>
      </c>
      <c r="B26" s="108"/>
      <c r="C26" s="108">
        <f t="shared" si="6"/>
        <v>0</v>
      </c>
      <c r="D26" s="182">
        <v>2</v>
      </c>
      <c r="E26" s="111" t="s">
        <v>143</v>
      </c>
      <c r="F26" s="34" t="s">
        <v>43</v>
      </c>
      <c r="G26" s="40" t="s">
        <v>122</v>
      </c>
      <c r="H26" s="5"/>
      <c r="I26" s="8"/>
      <c r="J26" s="18"/>
      <c r="K26" s="40"/>
      <c r="L26" s="5" t="s">
        <v>122</v>
      </c>
      <c r="M26" s="8"/>
      <c r="N26" s="18"/>
      <c r="O26" s="40"/>
      <c r="P26" s="5"/>
      <c r="Q26" s="8"/>
      <c r="R26" s="18"/>
      <c r="S26" s="40" t="s">
        <v>131</v>
      </c>
      <c r="T26" s="5"/>
      <c r="U26" s="8"/>
      <c r="V26" s="18"/>
      <c r="W26" s="40" t="s">
        <v>131</v>
      </c>
      <c r="X26" s="5"/>
      <c r="Y26" s="8"/>
      <c r="Z26" s="18"/>
      <c r="AA26" s="40"/>
      <c r="AB26" s="5"/>
      <c r="AC26" s="8"/>
      <c r="AD26" s="15"/>
      <c r="AE26" s="32">
        <f t="shared" si="8"/>
        <v>4</v>
      </c>
      <c r="AF26" s="88">
        <f t="shared" si="9"/>
        <v>2</v>
      </c>
      <c r="AG26" s="88">
        <f t="shared" si="10"/>
        <v>0</v>
      </c>
      <c r="AH26" s="102">
        <f t="shared" si="11"/>
        <v>2</v>
      </c>
      <c r="AI26" s="122" t="s">
        <v>10</v>
      </c>
    </row>
    <row r="27" spans="1:35" ht="15" customHeight="1" x14ac:dyDescent="0.25">
      <c r="A27" s="108">
        <f t="shared" si="7"/>
        <v>0</v>
      </c>
      <c r="B27" s="108"/>
      <c r="C27" s="108">
        <f t="shared" si="6"/>
        <v>0</v>
      </c>
      <c r="D27" s="189"/>
      <c r="E27" s="111"/>
      <c r="F27" s="96"/>
      <c r="G27" s="38"/>
      <c r="H27" s="6"/>
      <c r="I27" s="9"/>
      <c r="J27" s="18"/>
      <c r="K27" s="38"/>
      <c r="L27" s="6"/>
      <c r="M27" s="9"/>
      <c r="N27" s="18"/>
      <c r="O27" s="38"/>
      <c r="P27" s="6"/>
      <c r="Q27" s="9"/>
      <c r="R27" s="18"/>
      <c r="S27" s="38"/>
      <c r="T27" s="6"/>
      <c r="U27" s="9"/>
      <c r="V27" s="18"/>
      <c r="W27" s="38"/>
      <c r="X27" s="6"/>
      <c r="Y27" s="9"/>
      <c r="Z27" s="18"/>
      <c r="AA27" s="38"/>
      <c r="AB27" s="6"/>
      <c r="AC27" s="9"/>
      <c r="AD27" s="15"/>
      <c r="AE27" s="32">
        <f t="shared" si="8"/>
        <v>0</v>
      </c>
      <c r="AF27" s="88">
        <f t="shared" si="9"/>
        <v>0</v>
      </c>
      <c r="AG27" s="88">
        <f t="shared" si="10"/>
        <v>0</v>
      </c>
      <c r="AH27" s="102">
        <f t="shared" si="11"/>
        <v>0</v>
      </c>
      <c r="AI27" s="123" t="s">
        <v>87</v>
      </c>
    </row>
    <row r="28" spans="1:35" ht="15" customHeight="1" x14ac:dyDescent="0.25">
      <c r="A28" s="108">
        <f t="shared" si="7"/>
        <v>0</v>
      </c>
      <c r="B28" s="108"/>
      <c r="C28" s="108">
        <f t="shared" si="6"/>
        <v>0</v>
      </c>
      <c r="D28" s="190"/>
      <c r="E28" s="111"/>
      <c r="F28" s="96"/>
      <c r="G28" s="39"/>
      <c r="H28" s="7"/>
      <c r="I28" s="10"/>
      <c r="J28" s="18"/>
      <c r="K28" s="39"/>
      <c r="L28" s="7"/>
      <c r="M28" s="10"/>
      <c r="N28" s="18"/>
      <c r="O28" s="39"/>
      <c r="P28" s="7"/>
      <c r="Q28" s="10"/>
      <c r="R28" s="18"/>
      <c r="S28" s="39"/>
      <c r="T28" s="7"/>
      <c r="U28" s="10"/>
      <c r="V28" s="18"/>
      <c r="W28" s="39"/>
      <c r="X28" s="7"/>
      <c r="Y28" s="10"/>
      <c r="Z28" s="18"/>
      <c r="AA28" s="39"/>
      <c r="AB28" s="7"/>
      <c r="AC28" s="10"/>
      <c r="AD28" s="15"/>
      <c r="AE28" s="32">
        <f t="shared" si="8"/>
        <v>0</v>
      </c>
      <c r="AF28" s="88">
        <f t="shared" si="9"/>
        <v>0</v>
      </c>
      <c r="AG28" s="88">
        <f t="shared" si="10"/>
        <v>0</v>
      </c>
      <c r="AH28" s="102">
        <f t="shared" si="11"/>
        <v>0</v>
      </c>
      <c r="AI28" s="124"/>
    </row>
    <row r="29" spans="1:35" ht="15" customHeight="1" x14ac:dyDescent="0.25">
      <c r="A29" s="108">
        <f t="shared" si="7"/>
        <v>0</v>
      </c>
      <c r="B29" s="108"/>
      <c r="C29" s="108">
        <f t="shared" si="6"/>
        <v>0</v>
      </c>
      <c r="D29" s="182">
        <v>3</v>
      </c>
      <c r="E29" s="111" t="s">
        <v>144</v>
      </c>
      <c r="F29" s="96" t="s">
        <v>31</v>
      </c>
      <c r="G29" s="40" t="s">
        <v>131</v>
      </c>
      <c r="H29" s="5"/>
      <c r="I29" s="8"/>
      <c r="J29" s="18"/>
      <c r="K29" s="40"/>
      <c r="L29" s="5" t="s">
        <v>122</v>
      </c>
      <c r="M29" s="8"/>
      <c r="N29" s="18"/>
      <c r="O29" s="40"/>
      <c r="P29" s="5"/>
      <c r="Q29" s="8"/>
      <c r="R29" s="18"/>
      <c r="S29" s="40">
        <v>28</v>
      </c>
      <c r="T29" s="5"/>
      <c r="U29" s="8"/>
      <c r="V29" s="18"/>
      <c r="W29" s="40">
        <v>15</v>
      </c>
      <c r="X29" s="5"/>
      <c r="Y29" s="8"/>
      <c r="Z29" s="18"/>
      <c r="AA29" s="40"/>
      <c r="AB29" s="5"/>
      <c r="AC29" s="8"/>
      <c r="AD29" s="15"/>
      <c r="AE29" s="32">
        <f t="shared" si="8"/>
        <v>4</v>
      </c>
      <c r="AF29" s="88">
        <f t="shared" si="9"/>
        <v>1</v>
      </c>
      <c r="AG29" s="88">
        <f t="shared" si="10"/>
        <v>0</v>
      </c>
      <c r="AH29" s="102">
        <f t="shared" si="11"/>
        <v>1</v>
      </c>
      <c r="AI29" s="124"/>
    </row>
    <row r="30" spans="1:35" ht="15" customHeight="1" x14ac:dyDescent="0.25">
      <c r="A30" s="108">
        <f t="shared" si="7"/>
        <v>0</v>
      </c>
      <c r="B30" s="108"/>
      <c r="C30" s="108">
        <f t="shared" si="6"/>
        <v>0</v>
      </c>
      <c r="D30" s="189"/>
      <c r="E30" s="111"/>
      <c r="F30" s="95"/>
      <c r="G30" s="38"/>
      <c r="H30" s="6"/>
      <c r="I30" s="9"/>
      <c r="J30" s="18"/>
      <c r="K30" s="38"/>
      <c r="L30" s="6"/>
      <c r="M30" s="9"/>
      <c r="N30" s="18"/>
      <c r="O30" s="38"/>
      <c r="P30" s="6"/>
      <c r="Q30" s="9"/>
      <c r="R30" s="18"/>
      <c r="S30" s="38"/>
      <c r="T30" s="6"/>
      <c r="U30" s="9"/>
      <c r="V30" s="18"/>
      <c r="W30" s="38"/>
      <c r="X30" s="6"/>
      <c r="Y30" s="9"/>
      <c r="Z30" s="18"/>
      <c r="AA30" s="38"/>
      <c r="AB30" s="6"/>
      <c r="AC30" s="9"/>
      <c r="AD30" s="15"/>
      <c r="AE30" s="32">
        <f t="shared" si="8"/>
        <v>0</v>
      </c>
      <c r="AF30" s="88">
        <f t="shared" si="9"/>
        <v>0</v>
      </c>
      <c r="AG30" s="88">
        <f t="shared" si="10"/>
        <v>0</v>
      </c>
      <c r="AH30" s="102">
        <f t="shared" si="11"/>
        <v>0</v>
      </c>
      <c r="AI30" s="122" t="s">
        <v>11</v>
      </c>
    </row>
    <row r="31" spans="1:35" ht="15" customHeight="1" x14ac:dyDescent="0.25">
      <c r="A31" s="108">
        <f t="shared" si="7"/>
        <v>0</v>
      </c>
      <c r="B31" s="108"/>
      <c r="C31" s="108">
        <f t="shared" si="6"/>
        <v>0</v>
      </c>
      <c r="D31" s="190"/>
      <c r="E31" s="111"/>
      <c r="F31" s="95"/>
      <c r="G31" s="39"/>
      <c r="H31" s="7"/>
      <c r="I31" s="10"/>
      <c r="J31" s="18"/>
      <c r="K31" s="39"/>
      <c r="L31" s="7"/>
      <c r="M31" s="10"/>
      <c r="N31" s="18"/>
      <c r="O31" s="39"/>
      <c r="P31" s="7"/>
      <c r="Q31" s="10"/>
      <c r="R31" s="18"/>
      <c r="S31" s="39"/>
      <c r="T31" s="7"/>
      <c r="U31" s="10"/>
      <c r="V31" s="18"/>
      <c r="W31" s="39"/>
      <c r="X31" s="7"/>
      <c r="Y31" s="10"/>
      <c r="Z31" s="18"/>
      <c r="AA31" s="39"/>
      <c r="AB31" s="7"/>
      <c r="AC31" s="10"/>
      <c r="AD31" s="15"/>
      <c r="AE31" s="32">
        <f t="shared" si="8"/>
        <v>0</v>
      </c>
      <c r="AF31" s="88">
        <f t="shared" si="9"/>
        <v>0</v>
      </c>
      <c r="AG31" s="88">
        <f t="shared" si="10"/>
        <v>0</v>
      </c>
      <c r="AH31" s="102">
        <f t="shared" si="11"/>
        <v>0</v>
      </c>
      <c r="AI31" s="125" t="s">
        <v>87</v>
      </c>
    </row>
    <row r="32" spans="1:35" ht="15" customHeight="1" x14ac:dyDescent="0.25">
      <c r="A32" s="108">
        <f t="shared" si="7"/>
        <v>0</v>
      </c>
      <c r="B32" s="108"/>
      <c r="C32" s="108">
        <f t="shared" si="6"/>
        <v>0</v>
      </c>
      <c r="D32" s="182">
        <v>4</v>
      </c>
      <c r="E32" s="111" t="s">
        <v>145</v>
      </c>
      <c r="F32" s="95" t="s">
        <v>75</v>
      </c>
      <c r="G32" s="40" t="s">
        <v>122</v>
      </c>
      <c r="H32" s="5"/>
      <c r="I32" s="8"/>
      <c r="J32" s="18"/>
      <c r="K32" s="40"/>
      <c r="L32" s="5"/>
      <c r="M32" s="8"/>
      <c r="N32" s="18"/>
      <c r="O32" s="40" t="s">
        <v>122</v>
      </c>
      <c r="P32" s="5"/>
      <c r="Q32" s="8"/>
      <c r="R32" s="18"/>
      <c r="S32" s="40" t="s">
        <v>131</v>
      </c>
      <c r="T32" s="5"/>
      <c r="U32" s="8"/>
      <c r="V32" s="18"/>
      <c r="W32" s="40" t="s">
        <v>122</v>
      </c>
      <c r="X32" s="5"/>
      <c r="Y32" s="8"/>
      <c r="Z32" s="18"/>
      <c r="AA32" s="40"/>
      <c r="AB32" s="5"/>
      <c r="AC32" s="8"/>
      <c r="AD32" s="15"/>
      <c r="AE32" s="32">
        <f t="shared" si="8"/>
        <v>4</v>
      </c>
      <c r="AF32" s="88">
        <f t="shared" si="9"/>
        <v>1</v>
      </c>
      <c r="AG32" s="88">
        <f t="shared" si="10"/>
        <v>0</v>
      </c>
      <c r="AH32" s="102">
        <f t="shared" si="11"/>
        <v>3</v>
      </c>
      <c r="AI32" s="122"/>
    </row>
    <row r="33" spans="1:35" ht="15" customHeight="1" x14ac:dyDescent="0.25">
      <c r="A33" s="108">
        <f t="shared" si="7"/>
        <v>0</v>
      </c>
      <c r="B33" s="108"/>
      <c r="C33" s="108">
        <f t="shared" si="6"/>
        <v>0</v>
      </c>
      <c r="D33" s="189"/>
      <c r="E33" s="111"/>
      <c r="F33" s="95"/>
      <c r="G33" s="38"/>
      <c r="H33" s="6"/>
      <c r="I33" s="9"/>
      <c r="J33" s="18"/>
      <c r="K33" s="38"/>
      <c r="L33" s="6"/>
      <c r="M33" s="9"/>
      <c r="N33" s="18"/>
      <c r="O33" s="38"/>
      <c r="P33" s="6"/>
      <c r="Q33" s="9"/>
      <c r="R33" s="18"/>
      <c r="S33" s="38"/>
      <c r="T33" s="6"/>
      <c r="U33" s="9"/>
      <c r="V33" s="18"/>
      <c r="W33" s="38"/>
      <c r="X33" s="6"/>
      <c r="Y33" s="9"/>
      <c r="Z33" s="18"/>
      <c r="AA33" s="38"/>
      <c r="AB33" s="6"/>
      <c r="AC33" s="9"/>
      <c r="AD33" s="15"/>
      <c r="AE33" s="32">
        <f t="shared" si="8"/>
        <v>0</v>
      </c>
      <c r="AF33" s="88">
        <f t="shared" si="9"/>
        <v>0</v>
      </c>
      <c r="AG33" s="88">
        <f t="shared" si="10"/>
        <v>0</v>
      </c>
      <c r="AH33" s="102">
        <f t="shared" si="11"/>
        <v>0</v>
      </c>
      <c r="AI33" s="122"/>
    </row>
    <row r="34" spans="1:35" ht="15" customHeight="1" thickBot="1" x14ac:dyDescent="0.3">
      <c r="A34" s="108">
        <f t="shared" si="7"/>
        <v>0</v>
      </c>
      <c r="B34" s="108"/>
      <c r="C34" s="108">
        <f t="shared" si="6"/>
        <v>0</v>
      </c>
      <c r="D34" s="190"/>
      <c r="E34" s="111"/>
      <c r="F34" s="95"/>
      <c r="G34" s="39"/>
      <c r="H34" s="7"/>
      <c r="I34" s="10"/>
      <c r="J34" s="18"/>
      <c r="K34" s="39"/>
      <c r="L34" s="7"/>
      <c r="M34" s="10"/>
      <c r="N34" s="18"/>
      <c r="O34" s="39"/>
      <c r="P34" s="7"/>
      <c r="Q34" s="10"/>
      <c r="R34" s="18"/>
      <c r="S34" s="39"/>
      <c r="T34" s="7"/>
      <c r="U34" s="10"/>
      <c r="V34" s="18"/>
      <c r="W34" s="39"/>
      <c r="X34" s="7"/>
      <c r="Y34" s="10"/>
      <c r="Z34" s="18"/>
      <c r="AA34" s="39"/>
      <c r="AB34" s="7"/>
      <c r="AC34" s="10"/>
      <c r="AD34" s="15"/>
      <c r="AE34" s="32">
        <f t="shared" si="8"/>
        <v>0</v>
      </c>
      <c r="AF34" s="88">
        <f t="shared" si="9"/>
        <v>0</v>
      </c>
      <c r="AG34" s="88">
        <f t="shared" si="10"/>
        <v>0</v>
      </c>
      <c r="AH34" s="102">
        <f t="shared" si="11"/>
        <v>0</v>
      </c>
      <c r="AI34" s="127" t="s">
        <v>13</v>
      </c>
    </row>
    <row r="35" spans="1:35" ht="15" customHeight="1" x14ac:dyDescent="0.25">
      <c r="A35" s="108">
        <f t="shared" si="7"/>
        <v>0</v>
      </c>
      <c r="B35" s="108"/>
      <c r="C35" s="108">
        <f t="shared" si="6"/>
        <v>0</v>
      </c>
      <c r="D35" s="182">
        <v>5</v>
      </c>
      <c r="E35" s="111" t="s">
        <v>118</v>
      </c>
      <c r="F35" s="95" t="s">
        <v>44</v>
      </c>
      <c r="G35" s="40">
        <v>25</v>
      </c>
      <c r="H35" s="5"/>
      <c r="I35" s="8"/>
      <c r="J35" s="18"/>
      <c r="K35" s="40"/>
      <c r="L35" s="5"/>
      <c r="M35" s="8"/>
      <c r="N35" s="18"/>
      <c r="O35" s="40">
        <v>25</v>
      </c>
      <c r="P35" s="5"/>
      <c r="Q35" s="8"/>
      <c r="R35" s="18"/>
      <c r="S35" s="40">
        <v>25</v>
      </c>
      <c r="T35" s="5"/>
      <c r="U35" s="8"/>
      <c r="V35" s="18"/>
      <c r="W35" s="40" t="s">
        <v>122</v>
      </c>
      <c r="X35" s="5"/>
      <c r="Y35" s="8"/>
      <c r="Z35" s="18"/>
      <c r="AA35" s="40"/>
      <c r="AB35" s="5"/>
      <c r="AC35" s="8"/>
      <c r="AD35" s="15"/>
      <c r="AE35" s="32">
        <f t="shared" si="8"/>
        <v>4</v>
      </c>
      <c r="AF35" s="88">
        <f t="shared" si="9"/>
        <v>0</v>
      </c>
      <c r="AG35" s="88">
        <f t="shared" si="10"/>
        <v>0</v>
      </c>
      <c r="AH35" s="102">
        <f t="shared" si="11"/>
        <v>1</v>
      </c>
      <c r="AI35" s="147"/>
    </row>
    <row r="36" spans="1:35" ht="15" customHeight="1" x14ac:dyDescent="0.25">
      <c r="A36" s="108">
        <f t="shared" si="7"/>
        <v>0</v>
      </c>
      <c r="B36" s="108"/>
      <c r="C36" s="108">
        <f t="shared" si="6"/>
        <v>0</v>
      </c>
      <c r="D36" s="189"/>
      <c r="E36" s="111"/>
      <c r="F36" s="95"/>
      <c r="G36" s="38"/>
      <c r="H36" s="6"/>
      <c r="I36" s="9"/>
      <c r="J36" s="18"/>
      <c r="K36" s="38"/>
      <c r="L36" s="6"/>
      <c r="M36" s="9"/>
      <c r="N36" s="18"/>
      <c r="O36" s="38"/>
      <c r="P36" s="6"/>
      <c r="Q36" s="9"/>
      <c r="R36" s="18"/>
      <c r="S36" s="38"/>
      <c r="T36" s="6"/>
      <c r="U36" s="9"/>
      <c r="V36" s="18"/>
      <c r="W36" s="38"/>
      <c r="X36" s="6"/>
      <c r="Y36" s="9"/>
      <c r="Z36" s="18"/>
      <c r="AA36" s="38"/>
      <c r="AB36" s="6"/>
      <c r="AC36" s="9"/>
      <c r="AD36" s="15"/>
      <c r="AE36" s="32">
        <f t="shared" si="8"/>
        <v>0</v>
      </c>
      <c r="AF36" s="88">
        <f t="shared" si="9"/>
        <v>0</v>
      </c>
      <c r="AG36" s="88">
        <f t="shared" si="10"/>
        <v>0</v>
      </c>
      <c r="AH36" s="102">
        <f t="shared" si="11"/>
        <v>0</v>
      </c>
      <c r="AI36" s="148"/>
    </row>
    <row r="37" spans="1:35" ht="15" customHeight="1" x14ac:dyDescent="0.25">
      <c r="A37" s="108">
        <f t="shared" si="7"/>
        <v>0</v>
      </c>
      <c r="B37" s="108"/>
      <c r="C37" s="108">
        <f t="shared" si="6"/>
        <v>0</v>
      </c>
      <c r="D37" s="190"/>
      <c r="E37" s="111"/>
      <c r="F37" s="95"/>
      <c r="G37" s="39"/>
      <c r="H37" s="7"/>
      <c r="I37" s="10"/>
      <c r="J37" s="18"/>
      <c r="K37" s="39"/>
      <c r="L37" s="7"/>
      <c r="M37" s="10"/>
      <c r="N37" s="18"/>
      <c r="O37" s="39"/>
      <c r="P37" s="7"/>
      <c r="Q37" s="10"/>
      <c r="R37" s="18"/>
      <c r="S37" s="39"/>
      <c r="T37" s="7"/>
      <c r="U37" s="10"/>
      <c r="V37" s="18"/>
      <c r="W37" s="39"/>
      <c r="X37" s="7"/>
      <c r="Y37" s="10"/>
      <c r="Z37" s="18"/>
      <c r="AA37" s="39"/>
      <c r="AB37" s="7"/>
      <c r="AC37" s="10"/>
      <c r="AD37" s="15"/>
      <c r="AE37" s="32">
        <f t="shared" si="8"/>
        <v>0</v>
      </c>
      <c r="AF37" s="88">
        <f t="shared" si="9"/>
        <v>0</v>
      </c>
      <c r="AG37" s="88">
        <f t="shared" si="10"/>
        <v>0</v>
      </c>
      <c r="AH37" s="102">
        <f t="shared" si="11"/>
        <v>0</v>
      </c>
      <c r="AI37" s="148"/>
    </row>
    <row r="38" spans="1:35" ht="15" customHeight="1" x14ac:dyDescent="0.25">
      <c r="A38" s="108">
        <f t="shared" si="7"/>
        <v>2</v>
      </c>
      <c r="B38" s="108"/>
      <c r="C38" s="108">
        <f t="shared" si="6"/>
        <v>0</v>
      </c>
      <c r="D38" s="182">
        <v>6</v>
      </c>
      <c r="E38" s="111" t="s">
        <v>146</v>
      </c>
      <c r="F38" s="95" t="s">
        <v>76</v>
      </c>
      <c r="G38" s="40"/>
      <c r="H38" s="5"/>
      <c r="I38" s="8"/>
      <c r="J38" s="18"/>
      <c r="K38" s="40" t="s">
        <v>122</v>
      </c>
      <c r="L38" s="5"/>
      <c r="M38" s="8"/>
      <c r="N38" s="18"/>
      <c r="O38" s="40">
        <v>15</v>
      </c>
      <c r="P38" s="5"/>
      <c r="Q38" s="8"/>
      <c r="R38" s="18"/>
      <c r="S38" s="40" t="s">
        <v>122</v>
      </c>
      <c r="T38" s="5"/>
      <c r="U38" s="8"/>
      <c r="V38" s="18"/>
      <c r="W38" s="40"/>
      <c r="X38" s="5"/>
      <c r="Y38" s="8"/>
      <c r="Z38" s="18"/>
      <c r="AA38" s="40"/>
      <c r="AB38" s="5"/>
      <c r="AC38" s="8"/>
      <c r="AD38" s="15"/>
      <c r="AE38" s="32">
        <f t="shared" si="8"/>
        <v>3</v>
      </c>
      <c r="AF38" s="88">
        <f t="shared" si="9"/>
        <v>0</v>
      </c>
      <c r="AG38" s="88">
        <f t="shared" si="10"/>
        <v>2</v>
      </c>
      <c r="AH38" s="102">
        <f t="shared" si="11"/>
        <v>2</v>
      </c>
      <c r="AI38" s="148"/>
    </row>
    <row r="39" spans="1:35" ht="15" customHeight="1" x14ac:dyDescent="0.25">
      <c r="A39" s="108">
        <f t="shared" si="7"/>
        <v>0</v>
      </c>
      <c r="B39" s="108"/>
      <c r="C39" s="108">
        <f t="shared" si="6"/>
        <v>0</v>
      </c>
      <c r="D39" s="183"/>
      <c r="E39" s="111"/>
      <c r="F39" s="95"/>
      <c r="G39" s="38"/>
      <c r="H39" s="6"/>
      <c r="I39" s="9"/>
      <c r="J39" s="18"/>
      <c r="K39" s="38"/>
      <c r="L39" s="6"/>
      <c r="M39" s="9"/>
      <c r="N39" s="18"/>
      <c r="O39" s="38"/>
      <c r="P39" s="6"/>
      <c r="Q39" s="9"/>
      <c r="R39" s="18"/>
      <c r="S39" s="38"/>
      <c r="T39" s="6"/>
      <c r="U39" s="9"/>
      <c r="V39" s="18"/>
      <c r="W39" s="38"/>
      <c r="X39" s="6"/>
      <c r="Y39" s="9"/>
      <c r="Z39" s="18"/>
      <c r="AA39" s="38"/>
      <c r="AB39" s="6"/>
      <c r="AC39" s="9"/>
      <c r="AD39" s="15"/>
      <c r="AE39" s="32">
        <f t="shared" si="8"/>
        <v>0</v>
      </c>
      <c r="AF39" s="88">
        <f t="shared" si="9"/>
        <v>0</v>
      </c>
      <c r="AG39" s="88">
        <f t="shared" si="10"/>
        <v>0</v>
      </c>
      <c r="AH39" s="102">
        <f t="shared" si="11"/>
        <v>0</v>
      </c>
      <c r="AI39" s="148"/>
    </row>
    <row r="40" spans="1:35" ht="15" customHeight="1" thickBot="1" x14ac:dyDescent="0.3">
      <c r="A40" s="108">
        <f t="shared" si="7"/>
        <v>0</v>
      </c>
      <c r="B40" s="115"/>
      <c r="C40" s="108">
        <f t="shared" si="6"/>
        <v>0</v>
      </c>
      <c r="D40" s="183"/>
      <c r="E40" s="111"/>
      <c r="F40" s="95"/>
      <c r="G40" s="70"/>
      <c r="H40" s="71"/>
      <c r="I40" s="72"/>
      <c r="J40" s="73"/>
      <c r="K40" s="70"/>
      <c r="L40" s="71"/>
      <c r="M40" s="72"/>
      <c r="N40" s="73"/>
      <c r="O40" s="70"/>
      <c r="P40" s="71"/>
      <c r="Q40" s="72"/>
      <c r="R40" s="19"/>
      <c r="S40" s="70"/>
      <c r="T40" s="71"/>
      <c r="U40" s="72"/>
      <c r="V40" s="73"/>
      <c r="W40" s="70"/>
      <c r="X40" s="71"/>
      <c r="Y40" s="72"/>
      <c r="Z40" s="73"/>
      <c r="AA40" s="70"/>
      <c r="AB40" s="71"/>
      <c r="AC40" s="72"/>
      <c r="AD40" s="16"/>
      <c r="AE40" s="77">
        <f t="shared" si="8"/>
        <v>0</v>
      </c>
      <c r="AF40" s="88">
        <f t="shared" si="9"/>
        <v>0</v>
      </c>
      <c r="AG40" s="88">
        <f t="shared" si="10"/>
        <v>0</v>
      </c>
      <c r="AH40" s="103">
        <f t="shared" si="11"/>
        <v>0</v>
      </c>
      <c r="AI40" s="148"/>
    </row>
    <row r="41" spans="1:35" ht="16.149999999999999" customHeight="1" thickBot="1" x14ac:dyDescent="0.3">
      <c r="A41" s="98">
        <f>SUM(A23:A40)</f>
        <v>4</v>
      </c>
      <c r="B41" s="98">
        <f>SUM(B23:B40)</f>
        <v>0</v>
      </c>
      <c r="C41" s="98">
        <f>SUM(C23:C40)</f>
        <v>0</v>
      </c>
      <c r="D41" s="184" t="s">
        <v>14</v>
      </c>
      <c r="E41" s="185"/>
      <c r="F41" s="152"/>
      <c r="G41" s="186">
        <f>COUNTIF(G23:I40,"R")+(COUNTIF(G23:I40,"HR")*2)</f>
        <v>2</v>
      </c>
      <c r="H41" s="187"/>
      <c r="I41" s="188"/>
      <c r="J41" s="91"/>
      <c r="K41" s="186">
        <f>COUNTIF(K23:M40,"R")+(COUNTIF(K23:M40,"HR")*2)+G41</f>
        <v>3</v>
      </c>
      <c r="L41" s="187"/>
      <c r="M41" s="188"/>
      <c r="N41" s="91"/>
      <c r="O41" s="186">
        <f>COUNTIF(O23:Q40,"R")+(COUNTIF(O23:Q40,"HR")*2)+K41</f>
        <v>3</v>
      </c>
      <c r="P41" s="187"/>
      <c r="Q41" s="188"/>
      <c r="R41" s="90"/>
      <c r="S41" s="186">
        <f>COUNTIF(S23:U40,"R")+(COUNTIF(S23:U40,"HR")*2)+O41</f>
        <v>6</v>
      </c>
      <c r="T41" s="187"/>
      <c r="U41" s="188"/>
      <c r="V41" s="91"/>
      <c r="W41" s="186">
        <f>COUNTIF(W23:Y40,"R")+(COUNTIF(W23:Y40,"HR")*2)+S41</f>
        <v>8</v>
      </c>
      <c r="X41" s="187"/>
      <c r="Y41" s="188"/>
      <c r="Z41" s="91"/>
      <c r="AA41" s="186">
        <f>COUNTIF(AA23:AC40,"R")+(COUNTIF(AA23:AC40,"HR")*2)+W41</f>
        <v>8</v>
      </c>
      <c r="AB41" s="187"/>
      <c r="AC41" s="188"/>
      <c r="AD41" s="79"/>
      <c r="AE41" s="52">
        <f>SUM(AE23:AE40)</f>
        <v>23</v>
      </c>
      <c r="AF41" s="53">
        <f>SUM(AF23:AF40)</f>
        <v>8</v>
      </c>
      <c r="AG41" s="54">
        <f>SUM(AG23:AG40)</f>
        <v>4</v>
      </c>
      <c r="AH41" s="104">
        <f>SUM(AH23:AH40)</f>
        <v>9</v>
      </c>
      <c r="AI41" s="149"/>
    </row>
    <row r="42" spans="1:35" ht="12" customHeight="1" x14ac:dyDescent="0.25">
      <c r="F42" s="4"/>
      <c r="G42" s="50"/>
      <c r="H42" s="50"/>
      <c r="I42" s="50"/>
      <c r="J42" s="51"/>
      <c r="K42" s="4"/>
      <c r="L42" s="4"/>
      <c r="M42" s="4"/>
      <c r="N42" s="4"/>
      <c r="O42"/>
      <c r="P42"/>
      <c r="Q42"/>
    </row>
    <row r="43" spans="1:35" ht="12" customHeight="1" x14ac:dyDescent="0.25">
      <c r="F43" s="4"/>
      <c r="G43" s="50"/>
      <c r="H43" s="50"/>
      <c r="I43" s="50"/>
      <c r="J43" s="51"/>
      <c r="K43" s="4"/>
      <c r="L43" s="4"/>
      <c r="M43" s="4"/>
      <c r="N43" s="4"/>
      <c r="O43"/>
      <c r="P43"/>
      <c r="Q43"/>
    </row>
    <row r="44" spans="1:35" ht="12" customHeight="1" x14ac:dyDescent="0.25">
      <c r="F44" s="4"/>
      <c r="G44" s="50"/>
      <c r="H44" s="50"/>
      <c r="I44" s="50"/>
      <c r="J44" s="51"/>
      <c r="K44" s="4"/>
      <c r="L44" s="4"/>
      <c r="M44" s="4"/>
      <c r="N44" s="4"/>
      <c r="O44"/>
      <c r="P44"/>
      <c r="Q44"/>
    </row>
    <row r="45" spans="1:35" ht="12" customHeight="1" x14ac:dyDescent="0.25">
      <c r="F45" s="4"/>
      <c r="G45" s="50"/>
      <c r="H45" s="50"/>
      <c r="I45" s="50"/>
      <c r="J45" s="51"/>
      <c r="K45" s="4"/>
      <c r="L45" s="4"/>
      <c r="M45" s="4"/>
      <c r="N45" s="4"/>
      <c r="O45"/>
      <c r="P45"/>
      <c r="Q45"/>
    </row>
    <row r="46" spans="1:35" ht="12" customHeight="1" x14ac:dyDescent="0.25">
      <c r="F46" s="4"/>
      <c r="G46" s="50"/>
      <c r="H46" s="50"/>
      <c r="I46" s="50"/>
      <c r="J46" s="51"/>
      <c r="K46" s="4"/>
      <c r="L46" s="4"/>
      <c r="M46" s="4"/>
      <c r="N46" s="4"/>
      <c r="O46"/>
      <c r="P46"/>
      <c r="Q46"/>
    </row>
    <row r="47" spans="1:35" ht="12" customHeight="1" x14ac:dyDescent="0.25">
      <c r="F47" s="4"/>
      <c r="G47" s="50"/>
      <c r="H47" s="50"/>
      <c r="I47" s="50"/>
      <c r="J47" s="51"/>
      <c r="K47" s="4"/>
      <c r="L47" s="4"/>
      <c r="M47" s="4"/>
      <c r="N47" s="4"/>
      <c r="O47"/>
      <c r="P47"/>
      <c r="Q47"/>
    </row>
    <row r="48" spans="1:35" ht="12" customHeight="1" x14ac:dyDescent="0.25">
      <c r="F48" s="4"/>
      <c r="G48" s="50"/>
      <c r="H48" s="50"/>
      <c r="I48" s="50"/>
      <c r="J48" s="51"/>
      <c r="K48" s="4"/>
      <c r="L48" s="4"/>
      <c r="M48" s="4"/>
      <c r="N48" s="4"/>
      <c r="O48"/>
      <c r="P48"/>
      <c r="Q48"/>
    </row>
    <row r="49" spans="6:17" ht="12" customHeight="1" x14ac:dyDescent="0.25">
      <c r="F49" s="4"/>
      <c r="G49" s="50"/>
      <c r="H49" s="50"/>
      <c r="I49" s="50"/>
      <c r="J49" s="51"/>
      <c r="K49" s="4"/>
      <c r="L49" s="4"/>
      <c r="M49" s="4"/>
      <c r="N49" s="4"/>
      <c r="O49"/>
      <c r="P49"/>
      <c r="Q49"/>
    </row>
    <row r="50" spans="6:17" ht="12" customHeight="1" x14ac:dyDescent="0.25">
      <c r="F50" s="4"/>
      <c r="G50" s="50"/>
      <c r="H50" s="50"/>
      <c r="I50" s="50"/>
      <c r="J50" s="51"/>
      <c r="K50" s="4"/>
      <c r="L50" s="4"/>
      <c r="M50" s="4"/>
      <c r="N50" s="4"/>
      <c r="O50"/>
      <c r="P50"/>
      <c r="Q50"/>
    </row>
    <row r="51" spans="6:17" ht="12" customHeight="1" x14ac:dyDescent="0.25">
      <c r="F51" s="4"/>
      <c r="G51" s="50"/>
      <c r="H51" s="50"/>
      <c r="I51" s="50"/>
      <c r="J51" s="51"/>
      <c r="K51" s="4"/>
      <c r="L51" s="4"/>
      <c r="M51" s="4"/>
      <c r="N51" s="4"/>
      <c r="O51"/>
      <c r="P51"/>
      <c r="Q51"/>
    </row>
    <row r="52" spans="6:17" ht="12" customHeight="1" x14ac:dyDescent="0.25">
      <c r="F52" s="4"/>
      <c r="G52" s="50"/>
      <c r="H52" s="50"/>
      <c r="I52" s="50"/>
      <c r="J52" s="51"/>
      <c r="K52" s="4"/>
      <c r="L52" s="4"/>
      <c r="M52" s="4"/>
      <c r="N52" s="4"/>
      <c r="O52"/>
      <c r="P52"/>
      <c r="Q52"/>
    </row>
    <row r="53" spans="6:17" ht="12" customHeight="1" x14ac:dyDescent="0.25">
      <c r="F53" s="4"/>
      <c r="G53" s="50"/>
      <c r="H53" s="50"/>
      <c r="I53" s="50"/>
      <c r="J53" s="51"/>
      <c r="K53" s="4"/>
      <c r="L53" s="4"/>
      <c r="M53" s="4"/>
      <c r="N53" s="4"/>
      <c r="O53"/>
      <c r="P53"/>
      <c r="Q53"/>
    </row>
    <row r="54" spans="6:17" ht="12" customHeight="1" x14ac:dyDescent="0.25">
      <c r="F54" s="4"/>
      <c r="G54" s="50"/>
      <c r="H54" s="50"/>
      <c r="I54" s="50"/>
      <c r="J54" s="51"/>
      <c r="K54" s="4"/>
      <c r="L54" s="4"/>
      <c r="M54" s="4"/>
      <c r="N54" s="4"/>
      <c r="O54"/>
      <c r="P54"/>
      <c r="Q54"/>
    </row>
    <row r="55" spans="6:17" ht="12" customHeight="1" x14ac:dyDescent="0.25">
      <c r="F55" s="4"/>
      <c r="G55" s="50"/>
      <c r="H55" s="50"/>
      <c r="I55" s="50"/>
      <c r="J55" s="51"/>
      <c r="K55" s="4"/>
      <c r="L55" s="4"/>
      <c r="M55" s="4"/>
      <c r="N55" s="4"/>
      <c r="O55"/>
      <c r="P55"/>
      <c r="Q55"/>
    </row>
    <row r="56" spans="6:17" ht="12" customHeight="1" x14ac:dyDescent="0.25">
      <c r="F56" s="4"/>
      <c r="G56" s="50"/>
      <c r="H56" s="50"/>
      <c r="I56" s="50"/>
      <c r="J56" s="51"/>
      <c r="K56" s="4"/>
      <c r="L56" s="4"/>
      <c r="M56" s="4"/>
      <c r="N56" s="4"/>
      <c r="O56"/>
      <c r="P56"/>
      <c r="Q56"/>
    </row>
    <row r="57" spans="6:17" ht="12" customHeight="1" x14ac:dyDescent="0.25">
      <c r="F57" s="4"/>
      <c r="G57" s="50"/>
      <c r="H57" s="50"/>
      <c r="I57" s="50"/>
      <c r="J57" s="51"/>
      <c r="K57" s="4"/>
      <c r="L57" s="4"/>
      <c r="M57" s="4"/>
      <c r="N57" s="4"/>
      <c r="O57"/>
      <c r="P57"/>
      <c r="Q57"/>
    </row>
    <row r="58" spans="6:17" ht="12" customHeight="1" x14ac:dyDescent="0.25">
      <c r="F58" s="4"/>
      <c r="G58" s="50"/>
      <c r="H58" s="50"/>
      <c r="I58" s="50"/>
      <c r="J58" s="51"/>
      <c r="K58" s="4"/>
      <c r="L58" s="4"/>
      <c r="M58" s="4"/>
      <c r="N58" s="4"/>
      <c r="O58"/>
      <c r="P58"/>
      <c r="Q58"/>
    </row>
    <row r="59" spans="6:17" x14ac:dyDescent="0.25">
      <c r="F59" s="4"/>
      <c r="G59" s="50"/>
      <c r="H59" s="50"/>
      <c r="I59" s="50"/>
      <c r="J59" s="51"/>
      <c r="K59" s="4"/>
      <c r="L59" s="4"/>
      <c r="M59" s="4"/>
      <c r="N59" s="4"/>
      <c r="O59"/>
      <c r="P59"/>
      <c r="Q59"/>
    </row>
    <row r="60" spans="6:17" ht="12" customHeight="1" x14ac:dyDescent="0.25">
      <c r="F60" s="4"/>
      <c r="G60" s="50"/>
      <c r="H60" s="50"/>
      <c r="I60" s="50"/>
      <c r="J60" s="51"/>
      <c r="K60" s="4"/>
      <c r="L60" s="4"/>
      <c r="M60" s="4"/>
      <c r="N60" s="4"/>
      <c r="O60"/>
      <c r="P60"/>
      <c r="Q60"/>
    </row>
    <row r="61" spans="6:17" ht="12" customHeight="1" x14ac:dyDescent="0.25">
      <c r="F61" s="4"/>
      <c r="G61" s="50"/>
      <c r="H61" s="50"/>
      <c r="I61" s="50"/>
      <c r="J61" s="51"/>
      <c r="K61" s="4"/>
      <c r="L61" s="4"/>
      <c r="M61" s="4"/>
      <c r="N61" s="4"/>
      <c r="O61"/>
      <c r="P61"/>
      <c r="Q61"/>
    </row>
    <row r="62" spans="6:17" ht="12" customHeight="1" x14ac:dyDescent="0.25">
      <c r="F62" s="4"/>
      <c r="G62" s="50"/>
      <c r="H62" s="50"/>
      <c r="I62" s="50"/>
      <c r="J62" s="51"/>
      <c r="K62" s="4"/>
      <c r="L62" s="4"/>
      <c r="M62" s="4"/>
      <c r="N62" s="4"/>
      <c r="O62"/>
      <c r="P62"/>
      <c r="Q62"/>
    </row>
    <row r="63" spans="6:17" ht="12" customHeight="1" x14ac:dyDescent="0.25">
      <c r="F63" s="4"/>
      <c r="G63" s="50"/>
      <c r="H63" s="50"/>
      <c r="I63" s="50"/>
      <c r="J63" s="51"/>
      <c r="K63" s="4"/>
      <c r="L63" s="4"/>
      <c r="M63" s="4"/>
      <c r="N63" s="4"/>
      <c r="O63"/>
      <c r="P63"/>
      <c r="Q63"/>
    </row>
    <row r="64" spans="6:17" ht="12" customHeight="1" x14ac:dyDescent="0.25">
      <c r="F64" s="4"/>
      <c r="G64" s="50"/>
      <c r="H64" s="50"/>
      <c r="I64" s="50"/>
      <c r="J64" s="51"/>
      <c r="K64" s="4"/>
      <c r="L64" s="4"/>
      <c r="M64" s="4"/>
      <c r="N64" s="4"/>
      <c r="O64"/>
      <c r="P64"/>
      <c r="Q64"/>
    </row>
    <row r="65" spans="6:17" ht="12" customHeight="1" x14ac:dyDescent="0.25">
      <c r="F65" s="4"/>
      <c r="G65" s="50"/>
      <c r="H65" s="50"/>
      <c r="I65" s="50"/>
      <c r="J65" s="51"/>
      <c r="K65" s="4"/>
      <c r="L65" s="4"/>
      <c r="M65" s="4"/>
      <c r="N65" s="4"/>
      <c r="O65"/>
      <c r="P65"/>
      <c r="Q65"/>
    </row>
    <row r="66" spans="6:17" ht="12" customHeight="1" x14ac:dyDescent="0.25">
      <c r="F66" s="4"/>
      <c r="G66" s="50"/>
      <c r="H66" s="50"/>
      <c r="I66" s="50"/>
      <c r="J66" s="51"/>
      <c r="K66" s="4"/>
      <c r="L66" s="4"/>
      <c r="M66" s="4"/>
      <c r="N66" s="4"/>
      <c r="O66"/>
      <c r="P66"/>
      <c r="Q66"/>
    </row>
    <row r="67" spans="6:17" ht="12" customHeight="1" x14ac:dyDescent="0.25">
      <c r="F67" s="4"/>
      <c r="G67" s="50"/>
      <c r="H67" s="50"/>
      <c r="I67" s="50"/>
      <c r="J67" s="51"/>
      <c r="K67" s="4"/>
      <c r="L67" s="4"/>
      <c r="M67" s="4"/>
      <c r="N67" s="4"/>
      <c r="O67"/>
      <c r="P67"/>
      <c r="Q67"/>
    </row>
    <row r="68" spans="6:17" ht="12" customHeight="1" x14ac:dyDescent="0.25">
      <c r="F68" s="4"/>
      <c r="G68" s="50"/>
      <c r="H68" s="50"/>
      <c r="I68" s="50"/>
      <c r="J68" s="51"/>
      <c r="K68" s="4"/>
      <c r="L68" s="4"/>
      <c r="M68" s="4"/>
      <c r="N68" s="4"/>
      <c r="O68"/>
      <c r="P68"/>
      <c r="Q68"/>
    </row>
    <row r="69" spans="6:17" ht="12" customHeight="1" x14ac:dyDescent="0.25">
      <c r="F69" s="4"/>
      <c r="G69" s="50"/>
      <c r="H69" s="50"/>
      <c r="I69" s="50"/>
      <c r="J69" s="51"/>
      <c r="K69" s="4"/>
      <c r="L69" s="4"/>
      <c r="M69" s="4"/>
      <c r="N69" s="4"/>
      <c r="O69"/>
      <c r="P69"/>
      <c r="Q69"/>
    </row>
    <row r="70" spans="6:17" ht="12" customHeight="1" x14ac:dyDescent="0.25">
      <c r="F70" s="4"/>
      <c r="G70" s="50"/>
      <c r="H70" s="50"/>
      <c r="I70" s="50"/>
      <c r="J70" s="51"/>
      <c r="K70" s="4"/>
      <c r="L70" s="4"/>
      <c r="M70" s="4"/>
      <c r="N70" s="4"/>
      <c r="O70"/>
      <c r="P70"/>
      <c r="Q70"/>
    </row>
    <row r="71" spans="6:17" ht="12" customHeight="1" x14ac:dyDescent="0.25">
      <c r="F71" s="4"/>
      <c r="G71" s="50"/>
      <c r="H71" s="50"/>
      <c r="I71" s="50"/>
      <c r="J71" s="51"/>
      <c r="K71" s="4"/>
      <c r="L71" s="4"/>
      <c r="M71" s="4"/>
      <c r="N71" s="4"/>
      <c r="O71"/>
      <c r="P71"/>
      <c r="Q71"/>
    </row>
    <row r="72" spans="6:17" ht="12" customHeight="1" x14ac:dyDescent="0.25">
      <c r="F72" s="4"/>
      <c r="G72" s="50"/>
      <c r="H72" s="50"/>
      <c r="I72" s="50"/>
      <c r="J72" s="51"/>
      <c r="K72" s="4"/>
      <c r="L72" s="4"/>
      <c r="M72" s="4"/>
      <c r="N72" s="4"/>
      <c r="O72"/>
      <c r="P72"/>
      <c r="Q72"/>
    </row>
    <row r="73" spans="6:17" ht="12" customHeight="1" x14ac:dyDescent="0.25">
      <c r="F73" s="4"/>
      <c r="G73" s="50"/>
      <c r="H73" s="50"/>
      <c r="I73" s="50"/>
      <c r="J73" s="51"/>
      <c r="K73" s="4"/>
      <c r="L73" s="4"/>
      <c r="M73" s="4"/>
      <c r="N73" s="4"/>
      <c r="O73"/>
      <c r="P73"/>
      <c r="Q73"/>
    </row>
    <row r="74" spans="6:17" ht="12" customHeight="1" x14ac:dyDescent="0.25">
      <c r="F74" s="4"/>
      <c r="G74" s="50"/>
      <c r="H74" s="50"/>
      <c r="I74" s="50"/>
      <c r="J74" s="51"/>
      <c r="K74" s="4"/>
      <c r="L74" s="4"/>
      <c r="M74" s="4"/>
      <c r="N74" s="4"/>
      <c r="O74"/>
      <c r="P74"/>
      <c r="Q74"/>
    </row>
    <row r="75" spans="6:17" ht="12" customHeight="1" x14ac:dyDescent="0.25">
      <c r="F75" s="4"/>
      <c r="G75" s="50"/>
      <c r="H75" s="50"/>
      <c r="I75" s="50"/>
      <c r="J75" s="51"/>
      <c r="K75" s="4"/>
      <c r="L75" s="4"/>
      <c r="M75" s="4"/>
      <c r="N75" s="4"/>
      <c r="O75"/>
      <c r="P75"/>
      <c r="Q75"/>
    </row>
    <row r="76" spans="6:17" ht="12" customHeight="1" x14ac:dyDescent="0.25">
      <c r="F76" s="4"/>
      <c r="G76" s="50"/>
      <c r="H76" s="50"/>
      <c r="I76" s="50"/>
      <c r="J76" s="51"/>
      <c r="K76" s="4"/>
      <c r="L76" s="4"/>
      <c r="M76" s="4"/>
      <c r="N76" s="4"/>
      <c r="O76"/>
      <c r="P76"/>
      <c r="Q76"/>
    </row>
    <row r="77" spans="6:17" ht="12" customHeight="1" x14ac:dyDescent="0.25">
      <c r="O77"/>
      <c r="P77"/>
      <c r="Q77"/>
    </row>
    <row r="78" spans="6:17" x14ac:dyDescent="0.25">
      <c r="O78"/>
      <c r="P78"/>
      <c r="Q78"/>
    </row>
    <row r="79" spans="6:17" ht="12" customHeight="1" x14ac:dyDescent="0.25">
      <c r="O79"/>
      <c r="P79"/>
      <c r="Q79"/>
    </row>
    <row r="80" spans="6:17" ht="12" customHeight="1" x14ac:dyDescent="0.25">
      <c r="O80"/>
      <c r="P80"/>
      <c r="Q80"/>
    </row>
    <row r="81" spans="15:17" ht="12" customHeight="1" x14ac:dyDescent="0.25">
      <c r="O81"/>
      <c r="P81"/>
      <c r="Q81"/>
    </row>
    <row r="82" spans="15:17" ht="12" customHeight="1" x14ac:dyDescent="0.25">
      <c r="O82"/>
      <c r="P82"/>
      <c r="Q82"/>
    </row>
    <row r="83" spans="15:17" ht="12" customHeight="1" x14ac:dyDescent="0.25">
      <c r="O83"/>
      <c r="P83"/>
      <c r="Q83"/>
    </row>
    <row r="84" spans="15:17" ht="12" customHeight="1" x14ac:dyDescent="0.25">
      <c r="O84"/>
      <c r="P84"/>
      <c r="Q84"/>
    </row>
    <row r="85" spans="15:17" ht="12" customHeight="1" x14ac:dyDescent="0.25">
      <c r="O85"/>
      <c r="P85"/>
      <c r="Q85"/>
    </row>
    <row r="86" spans="15:17" ht="12" customHeight="1" x14ac:dyDescent="0.25">
      <c r="O86"/>
      <c r="P86"/>
      <c r="Q86"/>
    </row>
    <row r="87" spans="15:17" ht="12" customHeight="1" x14ac:dyDescent="0.25">
      <c r="O87"/>
      <c r="P87"/>
      <c r="Q87"/>
    </row>
    <row r="88" spans="15:17" ht="12" customHeight="1" x14ac:dyDescent="0.25">
      <c r="O88"/>
      <c r="P88"/>
      <c r="Q88"/>
    </row>
    <row r="89" spans="15:17" ht="12" customHeight="1" x14ac:dyDescent="0.25">
      <c r="O89"/>
      <c r="P89"/>
      <c r="Q89"/>
    </row>
    <row r="90" spans="15:17" ht="12" customHeight="1" x14ac:dyDescent="0.25">
      <c r="O90"/>
      <c r="P90"/>
      <c r="Q90"/>
    </row>
    <row r="91" spans="15:17" ht="12" customHeight="1" x14ac:dyDescent="0.25">
      <c r="O91"/>
      <c r="P91"/>
      <c r="Q91"/>
    </row>
    <row r="92" spans="15:17" ht="12" customHeight="1" x14ac:dyDescent="0.25">
      <c r="O92"/>
      <c r="P92"/>
      <c r="Q92"/>
    </row>
    <row r="93" spans="15:17" ht="12" customHeight="1" x14ac:dyDescent="0.25">
      <c r="O93"/>
      <c r="P93"/>
      <c r="Q93"/>
    </row>
    <row r="94" spans="15:17" ht="12" customHeight="1" x14ac:dyDescent="0.25">
      <c r="O94"/>
      <c r="P94"/>
      <c r="Q94"/>
    </row>
    <row r="95" spans="15:17" ht="12" customHeight="1" x14ac:dyDescent="0.25">
      <c r="O95"/>
      <c r="P95"/>
      <c r="Q95"/>
    </row>
    <row r="96" spans="15:17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</sheetData>
  <dataConsolidate>
    <dataRefs count="1">
      <dataRef ref="T4:W269" sheet="紙本紀錄表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32" priority="26" operator="containsText" text="K">
      <formula>NOT(ISERROR(SEARCH("K",G2)))</formula>
    </cfRule>
  </conditionalFormatting>
  <conditionalFormatting sqref="G3">
    <cfRule type="cellIs" dxfId="131" priority="25" operator="equal">
      <formula>"K"</formula>
    </cfRule>
  </conditionalFormatting>
  <conditionalFormatting sqref="G23">
    <cfRule type="cellIs" dxfId="130" priority="15" operator="equal">
      <formula>"K"</formula>
    </cfRule>
  </conditionalFormatting>
  <conditionalFormatting sqref="G3:I20">
    <cfRule type="cellIs" dxfId="129" priority="24" operator="between">
      <formula>1</formula>
      <formula>999</formula>
    </cfRule>
  </conditionalFormatting>
  <conditionalFormatting sqref="G23:I40">
    <cfRule type="cellIs" dxfId="128" priority="14" operator="between">
      <formula>1</formula>
      <formula>999</formula>
    </cfRule>
  </conditionalFormatting>
  <conditionalFormatting sqref="G3:AC20 G23:AC40">
    <cfRule type="cellIs" dxfId="127" priority="2" operator="equal">
      <formula>"AP"</formula>
    </cfRule>
    <cfRule type="cellIs" dxfId="126" priority="3" operator="equal">
      <formula>"DI"</formula>
    </cfRule>
  </conditionalFormatting>
  <conditionalFormatting sqref="K3">
    <cfRule type="cellIs" dxfId="125" priority="23" operator="equal">
      <formula>"K"</formula>
    </cfRule>
  </conditionalFormatting>
  <conditionalFormatting sqref="K23">
    <cfRule type="cellIs" dxfId="124" priority="13" operator="equal">
      <formula>"K"</formula>
    </cfRule>
  </conditionalFormatting>
  <conditionalFormatting sqref="K3:M20">
    <cfRule type="cellIs" dxfId="123" priority="22" operator="between">
      <formula>1</formula>
      <formula>999</formula>
    </cfRule>
  </conditionalFormatting>
  <conditionalFormatting sqref="K23:M40">
    <cfRule type="cellIs" dxfId="122" priority="12" operator="between">
      <formula>1</formula>
      <formula>999</formula>
    </cfRule>
  </conditionalFormatting>
  <conditionalFormatting sqref="O3">
    <cfRule type="cellIs" dxfId="121" priority="21" operator="equal">
      <formula>"K"</formula>
    </cfRule>
  </conditionalFormatting>
  <conditionalFormatting sqref="O23">
    <cfRule type="cellIs" dxfId="120" priority="11" operator="equal">
      <formula>"K"</formula>
    </cfRule>
  </conditionalFormatting>
  <conditionalFormatting sqref="O3:Q20">
    <cfRule type="cellIs" dxfId="119" priority="20" operator="between">
      <formula>1</formula>
      <formula>999</formula>
    </cfRule>
  </conditionalFormatting>
  <conditionalFormatting sqref="O23:Q40">
    <cfRule type="cellIs" dxfId="118" priority="10" operator="between">
      <formula>1</formula>
      <formula>999</formula>
    </cfRule>
  </conditionalFormatting>
  <conditionalFormatting sqref="S23">
    <cfRule type="cellIs" dxfId="117" priority="9" operator="equal">
      <formula>"K"</formula>
    </cfRule>
  </conditionalFormatting>
  <conditionalFormatting sqref="S3:U20">
    <cfRule type="cellIs" dxfId="116" priority="1" operator="between">
      <formula>1</formula>
      <formula>999</formula>
    </cfRule>
  </conditionalFormatting>
  <conditionalFormatting sqref="S23:U40">
    <cfRule type="cellIs" dxfId="115" priority="8" operator="between">
      <formula>1</formula>
      <formula>999</formula>
    </cfRule>
  </conditionalFormatting>
  <conditionalFormatting sqref="W3">
    <cfRule type="cellIs" dxfId="114" priority="19" operator="equal">
      <formula>"K"</formula>
    </cfRule>
  </conditionalFormatting>
  <conditionalFormatting sqref="W23">
    <cfRule type="cellIs" dxfId="113" priority="7" operator="equal">
      <formula>"K"</formula>
    </cfRule>
  </conditionalFormatting>
  <conditionalFormatting sqref="W3:Y20">
    <cfRule type="cellIs" dxfId="112" priority="18" operator="between">
      <formula>1</formula>
      <formula>999</formula>
    </cfRule>
  </conditionalFormatting>
  <conditionalFormatting sqref="W23:Y40">
    <cfRule type="cellIs" dxfId="111" priority="6" operator="between">
      <formula>1</formula>
      <formula>999</formula>
    </cfRule>
  </conditionalFormatting>
  <conditionalFormatting sqref="AA3">
    <cfRule type="cellIs" dxfId="110" priority="17" operator="equal">
      <formula>"K"</formula>
    </cfRule>
  </conditionalFormatting>
  <conditionalFormatting sqref="AA23">
    <cfRule type="cellIs" dxfId="109" priority="5" operator="equal">
      <formula>"K"</formula>
    </cfRule>
  </conditionalFormatting>
  <conditionalFormatting sqref="AA3:AC20">
    <cfRule type="cellIs" dxfId="108" priority="16" operator="between">
      <formula>1</formula>
      <formula>999</formula>
    </cfRule>
  </conditionalFormatting>
  <conditionalFormatting sqref="AA23:AC40">
    <cfRule type="cellIs" dxfId="107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5CEC067-6AF5-4C9E-821F-BA6EE5352278}">
          <x14:formula1>
            <xm:f>分組球員名單!$D$1:$D$16</xm:f>
          </x14:formula1>
          <xm:sqref>AI3:AI13 AI23:AI33</xm:sqref>
        </x14:dataValidation>
        <x14:dataValidation type="list" allowBlank="1" showInputMessage="1" showErrorMessage="1" xr:uid="{98847468-0B97-45D0-832B-EA5FF2D4732B}">
          <x14:formula1>
            <xm:f>分組球員名單!$A$2:$A$63</xm:f>
          </x14:formula1>
          <xm:sqref>F23:F40 F3:F20</xm:sqref>
        </x14:dataValidation>
        <x14:dataValidation type="list" allowBlank="1" showInputMessage="1" showErrorMessage="1" xr:uid="{AC9F4792-233D-4222-9884-C65234AFAA30}">
          <x14:formula1>
            <xm:f>分組球員名單!$F$3:$F$7</xm:f>
          </x14:formula1>
          <xm:sqref>T1 X1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282D-F7C2-464D-85FF-85F99C88B80E}">
  <sheetPr>
    <pageSetUpPr fitToPage="1"/>
  </sheetPr>
  <dimension ref="A1:AJ328"/>
  <sheetViews>
    <sheetView topLeftCell="A9" zoomScaleNormal="100" workbookViewId="0">
      <selection activeCell="F9" sqref="F9"/>
    </sheetView>
  </sheetViews>
  <sheetFormatPr defaultRowHeight="16.5" x14ac:dyDescent="0.25"/>
  <cols>
    <col min="1" max="1" width="7.5" customWidth="1"/>
    <col min="2" max="3" width="5.75" customWidth="1"/>
    <col min="4" max="4" width="2.625" style="20" customWidth="1"/>
    <col min="5" max="5" width="4.25" style="20" customWidth="1"/>
    <col min="6" max="6" width="14.625" style="21" customWidth="1"/>
    <col min="7" max="9" width="3.625" style="22" customWidth="1"/>
    <col min="10" max="10" width="2.625" style="23" customWidth="1"/>
    <col min="11" max="13" width="3.625" style="21" customWidth="1"/>
    <col min="14" max="14" width="2.625" style="21" customWidth="1"/>
    <col min="15" max="17" width="3.625" style="4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</cols>
  <sheetData>
    <row r="1" spans="1:36" ht="20.100000000000001" customHeight="1" thickBot="1" x14ac:dyDescent="0.3">
      <c r="B1" s="167" t="s">
        <v>97</v>
      </c>
      <c r="C1" s="152"/>
      <c r="D1" s="177" t="s">
        <v>0</v>
      </c>
      <c r="E1" s="178"/>
      <c r="F1" s="179"/>
      <c r="G1" s="30"/>
      <c r="H1" s="29" t="s">
        <v>110</v>
      </c>
      <c r="I1" s="29"/>
      <c r="J1" s="160" t="s">
        <v>1</v>
      </c>
      <c r="K1" s="161"/>
      <c r="L1" s="162" t="s">
        <v>89</v>
      </c>
      <c r="M1" s="163"/>
      <c r="N1" s="163"/>
      <c r="O1" s="164"/>
      <c r="P1" s="43"/>
      <c r="Q1" s="97">
        <f>AA21</f>
        <v>16</v>
      </c>
      <c r="R1" s="44"/>
      <c r="S1" s="44"/>
      <c r="T1" s="44" t="s">
        <v>107</v>
      </c>
      <c r="U1" s="47"/>
      <c r="V1" s="44" t="s">
        <v>2</v>
      </c>
      <c r="W1" s="44"/>
      <c r="X1" s="44" t="s">
        <v>99</v>
      </c>
      <c r="Y1" s="47"/>
      <c r="Z1" s="44"/>
      <c r="AA1" s="44"/>
      <c r="AB1" s="97">
        <f>AA41</f>
        <v>5</v>
      </c>
      <c r="AC1" s="44"/>
      <c r="AD1" s="45"/>
      <c r="AE1" s="167" t="s">
        <v>9</v>
      </c>
      <c r="AF1" s="155"/>
      <c r="AG1" s="155"/>
      <c r="AH1" s="155"/>
      <c r="AI1" s="106"/>
    </row>
    <row r="2" spans="1:36" ht="15" customHeight="1" thickBot="1" x14ac:dyDescent="0.3">
      <c r="A2" s="109" t="s">
        <v>53</v>
      </c>
      <c r="B2" s="98" t="s">
        <v>96</v>
      </c>
      <c r="C2" s="98" t="s">
        <v>94</v>
      </c>
      <c r="D2" s="24" t="s">
        <v>3</v>
      </c>
      <c r="E2" s="24" t="s">
        <v>61</v>
      </c>
      <c r="F2" s="31" t="s">
        <v>4</v>
      </c>
      <c r="G2" s="169">
        <v>1</v>
      </c>
      <c r="H2" s="168"/>
      <c r="I2" s="168"/>
      <c r="J2" s="26" t="s">
        <v>5</v>
      </c>
      <c r="K2" s="168">
        <v>2</v>
      </c>
      <c r="L2" s="168"/>
      <c r="M2" s="168"/>
      <c r="N2" s="25" t="s">
        <v>5</v>
      </c>
      <c r="O2" s="170">
        <v>3</v>
      </c>
      <c r="P2" s="157"/>
      <c r="Q2" s="157"/>
      <c r="R2" s="36" t="s">
        <v>5</v>
      </c>
      <c r="S2" s="165">
        <v>4</v>
      </c>
      <c r="T2" s="166"/>
      <c r="U2" s="166"/>
      <c r="V2" s="35" t="s">
        <v>5</v>
      </c>
      <c r="W2" s="165">
        <v>5</v>
      </c>
      <c r="X2" s="166"/>
      <c r="Y2" s="166"/>
      <c r="Z2" s="48" t="s">
        <v>5</v>
      </c>
      <c r="AA2" s="165">
        <v>6</v>
      </c>
      <c r="AB2" s="166"/>
      <c r="AC2" s="171"/>
      <c r="AD2" s="25" t="s">
        <v>5</v>
      </c>
      <c r="AE2" s="68" t="s">
        <v>95</v>
      </c>
      <c r="AF2" s="66" t="s">
        <v>12</v>
      </c>
      <c r="AG2" s="67" t="s">
        <v>98</v>
      </c>
      <c r="AH2" s="100" t="s">
        <v>8</v>
      </c>
      <c r="AI2" s="25" t="s">
        <v>93</v>
      </c>
      <c r="AJ2" s="114"/>
    </row>
    <row r="3" spans="1:36" ht="15" customHeight="1" x14ac:dyDescent="0.25">
      <c r="A3" s="99">
        <f>COUNTIF($G$23:$AC$40,E3)</f>
        <v>0</v>
      </c>
      <c r="B3" s="108"/>
      <c r="C3" s="108">
        <f>COUNTIF(G3:AC3,"HR")</f>
        <v>0</v>
      </c>
      <c r="D3" s="189">
        <v>1</v>
      </c>
      <c r="E3" s="112" t="s">
        <v>119</v>
      </c>
      <c r="F3" s="94" t="s">
        <v>40</v>
      </c>
      <c r="G3" s="37" t="s">
        <v>131</v>
      </c>
      <c r="H3" s="27"/>
      <c r="I3" s="28"/>
      <c r="J3" s="17"/>
      <c r="K3" s="37"/>
      <c r="L3" s="27" t="s">
        <v>131</v>
      </c>
      <c r="M3" s="28"/>
      <c r="N3" s="17"/>
      <c r="O3" s="37"/>
      <c r="P3" s="113" t="s">
        <v>131</v>
      </c>
      <c r="Q3" s="93"/>
      <c r="R3" s="17"/>
      <c r="S3" s="37"/>
      <c r="T3" s="27" t="s">
        <v>131</v>
      </c>
      <c r="U3" s="28"/>
      <c r="V3" s="17"/>
      <c r="W3" s="37" t="s">
        <v>131</v>
      </c>
      <c r="X3" s="27"/>
      <c r="Y3" s="28"/>
      <c r="Z3" s="17"/>
      <c r="AA3" s="37"/>
      <c r="AB3" s="27" t="s">
        <v>122</v>
      </c>
      <c r="AC3" s="28"/>
      <c r="AD3" s="14"/>
      <c r="AE3" s="88">
        <f>COUNTA(G3:I3,K3:M3,O3:Q3,S3:U3,W3:Y3,AA3:AC3)</f>
        <v>6</v>
      </c>
      <c r="AF3" s="88">
        <f>COUNTIF(G3:AC3,"R")+(COUNTIF(G3:AC3,"HR")*2)</f>
        <v>5</v>
      </c>
      <c r="AG3" s="88">
        <f>A3+B3</f>
        <v>0</v>
      </c>
      <c r="AH3" s="101">
        <f>COUNTIF(G3:AC3,"K")</f>
        <v>1</v>
      </c>
      <c r="AI3" s="119" t="s">
        <v>91</v>
      </c>
    </row>
    <row r="4" spans="1:36" ht="15" customHeight="1" x14ac:dyDescent="0.25">
      <c r="A4" s="99">
        <f t="shared" ref="A4:A20" si="0">COUNTIF($G$23:$AC$40,E4)</f>
        <v>0</v>
      </c>
      <c r="B4" s="99"/>
      <c r="C4" s="108">
        <f t="shared" ref="C4:C20" si="1">COUNTIF(G4:AC4,"HR")</f>
        <v>0</v>
      </c>
      <c r="D4" s="189"/>
      <c r="E4" s="111"/>
      <c r="F4" s="95"/>
      <c r="G4" s="38"/>
      <c r="H4" s="6"/>
      <c r="I4" s="9"/>
      <c r="J4" s="18"/>
      <c r="K4" s="38"/>
      <c r="L4" s="6"/>
      <c r="M4" s="9"/>
      <c r="N4" s="18"/>
      <c r="O4" s="38"/>
      <c r="P4" s="6"/>
      <c r="Q4" s="9"/>
      <c r="R4" s="18"/>
      <c r="S4" s="38"/>
      <c r="T4" s="6"/>
      <c r="U4" s="9"/>
      <c r="V4" s="18"/>
      <c r="W4" s="38"/>
      <c r="X4" s="6"/>
      <c r="Y4" s="9"/>
      <c r="Z4" s="18"/>
      <c r="AA4" s="38"/>
      <c r="AB4" s="6"/>
      <c r="AC4" s="9"/>
      <c r="AD4" s="15"/>
      <c r="AE4" s="32">
        <f t="shared" ref="AE4:AE20" si="2">COUNTA(G4:I4,K4:M4,O4:Q4,S4:U4,W4:Y4,AA4:AC4)</f>
        <v>0</v>
      </c>
      <c r="AF4" s="88">
        <f t="shared" ref="AF4:AF20" si="3">COUNTIF(G4:AC4,"R")+(COUNTIF(G4:AC4,"HR")*2)</f>
        <v>0</v>
      </c>
      <c r="AG4" s="88">
        <f t="shared" ref="AG4:AG20" si="4">A4+B4</f>
        <v>0</v>
      </c>
      <c r="AH4" s="102">
        <f t="shared" ref="AH4:AH20" si="5">COUNTIF(G4:AC4,"K")</f>
        <v>0</v>
      </c>
      <c r="AI4" s="120" t="s">
        <v>57</v>
      </c>
    </row>
    <row r="5" spans="1:36" ht="15" customHeight="1" x14ac:dyDescent="0.25">
      <c r="A5" s="99">
        <f t="shared" si="0"/>
        <v>0</v>
      </c>
      <c r="B5" s="99"/>
      <c r="C5" s="108">
        <f t="shared" si="1"/>
        <v>0</v>
      </c>
      <c r="D5" s="190"/>
      <c r="E5" s="111"/>
      <c r="F5" s="95"/>
      <c r="G5" s="39"/>
      <c r="H5" s="7"/>
      <c r="I5" s="10"/>
      <c r="J5" s="18"/>
      <c r="K5" s="39"/>
      <c r="L5" s="7"/>
      <c r="M5" s="10"/>
      <c r="N5" s="18"/>
      <c r="O5" s="39"/>
      <c r="P5" s="7"/>
      <c r="Q5" s="10"/>
      <c r="R5" s="18"/>
      <c r="S5" s="39"/>
      <c r="T5" s="7"/>
      <c r="U5" s="10"/>
      <c r="V5" s="18"/>
      <c r="W5" s="39"/>
      <c r="X5" s="7"/>
      <c r="Y5" s="10"/>
      <c r="Z5" s="18"/>
      <c r="AA5" s="39"/>
      <c r="AB5" s="7"/>
      <c r="AC5" s="10"/>
      <c r="AD5" s="15"/>
      <c r="AE5" s="32">
        <f t="shared" si="2"/>
        <v>0</v>
      </c>
      <c r="AF5" s="88">
        <f t="shared" si="3"/>
        <v>0</v>
      </c>
      <c r="AG5" s="88">
        <f t="shared" si="4"/>
        <v>0</v>
      </c>
      <c r="AH5" s="102">
        <f t="shared" si="5"/>
        <v>0</v>
      </c>
      <c r="AI5" s="121" t="s">
        <v>83</v>
      </c>
    </row>
    <row r="6" spans="1:36" ht="15" customHeight="1" x14ac:dyDescent="0.25">
      <c r="A6" s="99">
        <f t="shared" si="0"/>
        <v>0</v>
      </c>
      <c r="B6" s="99"/>
      <c r="C6" s="108">
        <f t="shared" si="1"/>
        <v>0</v>
      </c>
      <c r="D6" s="182">
        <v>2</v>
      </c>
      <c r="E6" s="111" t="s">
        <v>148</v>
      </c>
      <c r="F6" s="95" t="s">
        <v>17</v>
      </c>
      <c r="G6" s="40">
        <v>21</v>
      </c>
      <c r="H6" s="5"/>
      <c r="I6" s="8"/>
      <c r="J6" s="18"/>
      <c r="K6" s="40"/>
      <c r="L6" s="5" t="s">
        <v>131</v>
      </c>
      <c r="M6" s="8"/>
      <c r="N6" s="18"/>
      <c r="O6" s="40"/>
      <c r="P6" s="5" t="s">
        <v>131</v>
      </c>
      <c r="Q6" s="8"/>
      <c r="R6" s="18"/>
      <c r="S6" s="40"/>
      <c r="T6" s="5" t="s">
        <v>122</v>
      </c>
      <c r="U6" s="8"/>
      <c r="V6" s="18"/>
      <c r="W6" s="40" t="s">
        <v>122</v>
      </c>
      <c r="X6" s="5"/>
      <c r="Y6" s="8"/>
      <c r="Z6" s="18"/>
      <c r="AA6" s="40"/>
      <c r="AB6" s="5" t="s">
        <v>131</v>
      </c>
      <c r="AC6" s="8"/>
      <c r="AD6" s="15"/>
      <c r="AE6" s="32">
        <f t="shared" si="2"/>
        <v>6</v>
      </c>
      <c r="AF6" s="88">
        <f t="shared" si="3"/>
        <v>3</v>
      </c>
      <c r="AG6" s="88">
        <f t="shared" si="4"/>
        <v>0</v>
      </c>
      <c r="AH6" s="102">
        <f t="shared" si="5"/>
        <v>2</v>
      </c>
      <c r="AI6" s="122" t="s">
        <v>10</v>
      </c>
    </row>
    <row r="7" spans="1:36" ht="15" customHeight="1" x14ac:dyDescent="0.25">
      <c r="A7" s="99">
        <f t="shared" si="0"/>
        <v>0</v>
      </c>
      <c r="B7" s="99"/>
      <c r="C7" s="108">
        <f t="shared" si="1"/>
        <v>0</v>
      </c>
      <c r="D7" s="189"/>
      <c r="E7" s="111"/>
      <c r="F7" s="95"/>
      <c r="G7" s="38"/>
      <c r="H7" s="6"/>
      <c r="I7" s="9"/>
      <c r="J7" s="18"/>
      <c r="K7" s="38"/>
      <c r="L7" s="6"/>
      <c r="M7" s="9"/>
      <c r="N7" s="18"/>
      <c r="O7" s="38"/>
      <c r="P7" s="6"/>
      <c r="Q7" s="9"/>
      <c r="R7" s="18"/>
      <c r="S7" s="38"/>
      <c r="T7" s="6"/>
      <c r="U7" s="9"/>
      <c r="V7" s="18"/>
      <c r="W7" s="38"/>
      <c r="X7" s="6"/>
      <c r="Y7" s="9"/>
      <c r="Z7" s="18"/>
      <c r="AA7" s="38"/>
      <c r="AB7" s="6"/>
      <c r="AC7" s="9"/>
      <c r="AD7" s="15"/>
      <c r="AE7" s="32">
        <f t="shared" si="2"/>
        <v>0</v>
      </c>
      <c r="AF7" s="88">
        <f t="shared" si="3"/>
        <v>0</v>
      </c>
      <c r="AG7" s="88">
        <f t="shared" si="4"/>
        <v>0</v>
      </c>
      <c r="AH7" s="102">
        <f t="shared" si="5"/>
        <v>0</v>
      </c>
      <c r="AI7" s="120" t="s">
        <v>57</v>
      </c>
    </row>
    <row r="8" spans="1:36" ht="15" customHeight="1" x14ac:dyDescent="0.25">
      <c r="A8" s="99">
        <f t="shared" si="0"/>
        <v>0</v>
      </c>
      <c r="B8" s="99"/>
      <c r="C8" s="108">
        <f t="shared" si="1"/>
        <v>0</v>
      </c>
      <c r="D8" s="190"/>
      <c r="E8" s="111"/>
      <c r="F8" s="95"/>
      <c r="G8" s="39"/>
      <c r="H8" s="7"/>
      <c r="I8" s="10"/>
      <c r="J8" s="18"/>
      <c r="K8" s="39"/>
      <c r="L8" s="7"/>
      <c r="M8" s="10"/>
      <c r="N8" s="18"/>
      <c r="O8" s="39"/>
      <c r="P8" s="7"/>
      <c r="Q8" s="10"/>
      <c r="R8" s="18"/>
      <c r="S8" s="39"/>
      <c r="T8" s="7"/>
      <c r="U8" s="10"/>
      <c r="V8" s="18"/>
      <c r="W8" s="39"/>
      <c r="X8" s="7"/>
      <c r="Y8" s="10"/>
      <c r="Z8" s="18"/>
      <c r="AA8" s="39"/>
      <c r="AB8" s="7"/>
      <c r="AC8" s="10"/>
      <c r="AD8" s="15"/>
      <c r="AE8" s="32">
        <f>COUNTA(G8:I8,K8:M8,O8:Q8,S8:U8,W8:Y8,AA8:AC8)</f>
        <v>0</v>
      </c>
      <c r="AF8" s="88">
        <f t="shared" si="3"/>
        <v>0</v>
      </c>
      <c r="AG8" s="88">
        <f t="shared" si="4"/>
        <v>0</v>
      </c>
      <c r="AH8" s="102">
        <f t="shared" si="5"/>
        <v>0</v>
      </c>
      <c r="AI8" s="121" t="s">
        <v>83</v>
      </c>
    </row>
    <row r="9" spans="1:36" ht="15" customHeight="1" x14ac:dyDescent="0.25">
      <c r="A9" s="99">
        <f t="shared" si="0"/>
        <v>4</v>
      </c>
      <c r="B9" s="99"/>
      <c r="C9" s="108">
        <f t="shared" si="1"/>
        <v>0</v>
      </c>
      <c r="D9" s="182">
        <v>3</v>
      </c>
      <c r="E9" s="111" t="s">
        <v>149</v>
      </c>
      <c r="F9" s="95" t="s">
        <v>38</v>
      </c>
      <c r="G9" s="40" t="s">
        <v>131</v>
      </c>
      <c r="H9" s="5"/>
      <c r="I9" s="8"/>
      <c r="J9" s="18"/>
      <c r="K9" s="40"/>
      <c r="L9" s="143" t="s">
        <v>191</v>
      </c>
      <c r="M9" s="8"/>
      <c r="N9" s="18"/>
      <c r="O9" s="40"/>
      <c r="P9" s="5" t="s">
        <v>131</v>
      </c>
      <c r="Q9" s="8"/>
      <c r="R9" s="18"/>
      <c r="S9" s="40"/>
      <c r="T9" s="5" t="s">
        <v>131</v>
      </c>
      <c r="U9" s="8"/>
      <c r="V9" s="18"/>
      <c r="W9" s="40" t="s">
        <v>131</v>
      </c>
      <c r="X9" s="5"/>
      <c r="Y9" s="8"/>
      <c r="Z9" s="18"/>
      <c r="AA9" s="40"/>
      <c r="AB9" s="5" t="s">
        <v>131</v>
      </c>
      <c r="AC9" s="8"/>
      <c r="AD9" s="15"/>
      <c r="AE9" s="32">
        <f t="shared" si="2"/>
        <v>6</v>
      </c>
      <c r="AF9" s="88">
        <f t="shared" si="3"/>
        <v>5</v>
      </c>
      <c r="AG9" s="88">
        <f t="shared" si="4"/>
        <v>4</v>
      </c>
      <c r="AH9" s="102">
        <f t="shared" si="5"/>
        <v>0</v>
      </c>
      <c r="AI9" s="124"/>
    </row>
    <row r="10" spans="1:36" ht="15" customHeight="1" x14ac:dyDescent="0.25">
      <c r="A10" s="99">
        <f t="shared" si="0"/>
        <v>0</v>
      </c>
      <c r="B10" s="99"/>
      <c r="C10" s="108">
        <f t="shared" si="1"/>
        <v>0</v>
      </c>
      <c r="D10" s="189"/>
      <c r="E10" s="111"/>
      <c r="F10" s="95"/>
      <c r="G10" s="38"/>
      <c r="H10" s="6"/>
      <c r="I10" s="9"/>
      <c r="J10" s="18"/>
      <c r="K10" s="38"/>
      <c r="L10" s="6"/>
      <c r="M10" s="9"/>
      <c r="N10" s="18"/>
      <c r="O10" s="38"/>
      <c r="P10" s="6"/>
      <c r="Q10" s="9"/>
      <c r="R10" s="18"/>
      <c r="S10" s="38"/>
      <c r="T10" s="6"/>
      <c r="U10" s="9"/>
      <c r="V10" s="18"/>
      <c r="W10" s="38"/>
      <c r="X10" s="6"/>
      <c r="Y10" s="9"/>
      <c r="Z10" s="18"/>
      <c r="AA10" s="38"/>
      <c r="AB10" s="6"/>
      <c r="AC10" s="9"/>
      <c r="AD10" s="15"/>
      <c r="AE10" s="32">
        <f t="shared" si="2"/>
        <v>0</v>
      </c>
      <c r="AF10" s="88">
        <f t="shared" si="3"/>
        <v>0</v>
      </c>
      <c r="AG10" s="88">
        <f t="shared" si="4"/>
        <v>0</v>
      </c>
      <c r="AH10" s="102">
        <f t="shared" si="5"/>
        <v>0</v>
      </c>
      <c r="AI10" s="122" t="s">
        <v>11</v>
      </c>
    </row>
    <row r="11" spans="1:36" ht="15" customHeight="1" x14ac:dyDescent="0.25">
      <c r="A11" s="99">
        <f t="shared" si="0"/>
        <v>0</v>
      </c>
      <c r="B11" s="99"/>
      <c r="C11" s="108">
        <f t="shared" si="1"/>
        <v>0</v>
      </c>
      <c r="D11" s="190"/>
      <c r="E11" s="111"/>
      <c r="F11" s="95"/>
      <c r="G11" s="39"/>
      <c r="H11" s="7"/>
      <c r="I11" s="10"/>
      <c r="J11" s="18"/>
      <c r="K11" s="39"/>
      <c r="L11" s="7"/>
      <c r="M11" s="10"/>
      <c r="N11" s="18"/>
      <c r="O11" s="39"/>
      <c r="P11" s="7"/>
      <c r="Q11" s="10"/>
      <c r="R11" s="18"/>
      <c r="S11" s="39"/>
      <c r="T11" s="7"/>
      <c r="U11" s="10"/>
      <c r="V11" s="18"/>
      <c r="W11" s="39"/>
      <c r="X11" s="7"/>
      <c r="Y11" s="10"/>
      <c r="Z11" s="18"/>
      <c r="AA11" s="39"/>
      <c r="AB11" s="7"/>
      <c r="AC11" s="10"/>
      <c r="AD11" s="15"/>
      <c r="AE11" s="32">
        <f t="shared" si="2"/>
        <v>0</v>
      </c>
      <c r="AF11" s="88">
        <f t="shared" si="3"/>
        <v>0</v>
      </c>
      <c r="AG11" s="88">
        <f t="shared" si="4"/>
        <v>0</v>
      </c>
      <c r="AH11" s="102">
        <f t="shared" si="5"/>
        <v>0</v>
      </c>
      <c r="AI11" s="120" t="s">
        <v>57</v>
      </c>
    </row>
    <row r="12" spans="1:36" ht="15" customHeight="1" x14ac:dyDescent="0.25">
      <c r="A12" s="99">
        <f t="shared" si="0"/>
        <v>0</v>
      </c>
      <c r="B12" s="99"/>
      <c r="C12" s="108">
        <f t="shared" si="1"/>
        <v>0</v>
      </c>
      <c r="D12" s="182">
        <v>4</v>
      </c>
      <c r="E12" s="111" t="s">
        <v>143</v>
      </c>
      <c r="F12" s="95" t="s">
        <v>81</v>
      </c>
      <c r="G12" s="40">
        <v>23</v>
      </c>
      <c r="H12" s="5"/>
      <c r="I12" s="8"/>
      <c r="J12" s="18"/>
      <c r="K12" s="40"/>
      <c r="L12" s="5">
        <v>35</v>
      </c>
      <c r="M12" s="8"/>
      <c r="N12" s="18"/>
      <c r="O12" s="40"/>
      <c r="P12" s="5" t="s">
        <v>131</v>
      </c>
      <c r="Q12" s="8"/>
      <c r="R12" s="18"/>
      <c r="S12" s="40"/>
      <c r="T12" s="5" t="s">
        <v>131</v>
      </c>
      <c r="U12" s="8"/>
      <c r="V12" s="18"/>
      <c r="W12" s="40" t="s">
        <v>122</v>
      </c>
      <c r="X12" s="5"/>
      <c r="Y12" s="8"/>
      <c r="Z12" s="18"/>
      <c r="AA12" s="40"/>
      <c r="AB12" s="5" t="s">
        <v>122</v>
      </c>
      <c r="AC12" s="8"/>
      <c r="AD12" s="15"/>
      <c r="AE12" s="32">
        <f t="shared" si="2"/>
        <v>6</v>
      </c>
      <c r="AF12" s="88">
        <f t="shared" si="3"/>
        <v>2</v>
      </c>
      <c r="AG12" s="88">
        <f t="shared" si="4"/>
        <v>0</v>
      </c>
      <c r="AH12" s="102">
        <f t="shared" si="5"/>
        <v>2</v>
      </c>
      <c r="AI12" s="121" t="s">
        <v>83</v>
      </c>
    </row>
    <row r="13" spans="1:36" ht="15" customHeight="1" x14ac:dyDescent="0.25">
      <c r="A13" s="99">
        <f t="shared" si="0"/>
        <v>0</v>
      </c>
      <c r="B13" s="99"/>
      <c r="C13" s="108">
        <f t="shared" si="1"/>
        <v>0</v>
      </c>
      <c r="D13" s="189"/>
      <c r="E13" s="111"/>
      <c r="F13" s="95"/>
      <c r="G13" s="38"/>
      <c r="H13" s="6"/>
      <c r="I13" s="9"/>
      <c r="J13" s="18"/>
      <c r="K13" s="38"/>
      <c r="L13" s="6"/>
      <c r="M13" s="9"/>
      <c r="N13" s="18"/>
      <c r="O13" s="38"/>
      <c r="P13" s="6"/>
      <c r="Q13" s="9"/>
      <c r="R13" s="18"/>
      <c r="S13" s="38"/>
      <c r="T13" s="6"/>
      <c r="U13" s="9"/>
      <c r="V13" s="18"/>
      <c r="W13" s="38"/>
      <c r="X13" s="6"/>
      <c r="Y13" s="9"/>
      <c r="Z13" s="18"/>
      <c r="AA13" s="38"/>
      <c r="AB13" s="6"/>
      <c r="AC13" s="9"/>
      <c r="AD13" s="15"/>
      <c r="AE13" s="32">
        <f t="shared" si="2"/>
        <v>0</v>
      </c>
      <c r="AF13" s="88">
        <f t="shared" si="3"/>
        <v>0</v>
      </c>
      <c r="AG13" s="88">
        <f t="shared" si="4"/>
        <v>0</v>
      </c>
      <c r="AH13" s="102">
        <f t="shared" si="5"/>
        <v>0</v>
      </c>
      <c r="AI13" s="122"/>
    </row>
    <row r="14" spans="1:36" ht="15" customHeight="1" x14ac:dyDescent="0.25">
      <c r="A14" s="99">
        <f t="shared" si="0"/>
        <v>0</v>
      </c>
      <c r="B14" s="99"/>
      <c r="C14" s="108">
        <f t="shared" si="1"/>
        <v>0</v>
      </c>
      <c r="D14" s="190"/>
      <c r="E14" s="111"/>
      <c r="F14" s="95"/>
      <c r="G14" s="39"/>
      <c r="H14" s="7"/>
      <c r="I14" s="10"/>
      <c r="J14" s="18"/>
      <c r="K14" s="39"/>
      <c r="L14" s="7"/>
      <c r="M14" s="10"/>
      <c r="N14" s="18"/>
      <c r="O14" s="39"/>
      <c r="P14" s="7"/>
      <c r="Q14" s="10"/>
      <c r="R14" s="18"/>
      <c r="S14" s="39"/>
      <c r="T14" s="7"/>
      <c r="U14" s="10"/>
      <c r="V14" s="18"/>
      <c r="W14" s="39"/>
      <c r="X14" s="7"/>
      <c r="Y14" s="10"/>
      <c r="Z14" s="18"/>
      <c r="AA14" s="39"/>
      <c r="AB14" s="7"/>
      <c r="AC14" s="10"/>
      <c r="AD14" s="15"/>
      <c r="AE14" s="32">
        <f t="shared" si="2"/>
        <v>0</v>
      </c>
      <c r="AF14" s="88">
        <f t="shared" si="3"/>
        <v>0</v>
      </c>
      <c r="AG14" s="88">
        <f t="shared" si="4"/>
        <v>0</v>
      </c>
      <c r="AH14" s="102">
        <f t="shared" si="5"/>
        <v>0</v>
      </c>
      <c r="AI14" s="122" t="s">
        <v>13</v>
      </c>
    </row>
    <row r="15" spans="1:36" ht="15" customHeight="1" x14ac:dyDescent="0.25">
      <c r="A15" s="99">
        <f t="shared" si="0"/>
        <v>0</v>
      </c>
      <c r="B15" s="99"/>
      <c r="C15" s="108">
        <f t="shared" si="1"/>
        <v>0</v>
      </c>
      <c r="D15" s="182">
        <v>5</v>
      </c>
      <c r="E15" s="111" t="s">
        <v>124</v>
      </c>
      <c r="F15" s="95" t="s">
        <v>80</v>
      </c>
      <c r="G15" s="40" t="s">
        <v>122</v>
      </c>
      <c r="H15" s="5"/>
      <c r="I15" s="8"/>
      <c r="J15" s="18"/>
      <c r="K15" s="40"/>
      <c r="L15" s="5"/>
      <c r="M15" s="8"/>
      <c r="N15" s="18"/>
      <c r="O15" s="40">
        <v>23</v>
      </c>
      <c r="P15" s="5" t="s">
        <v>122</v>
      </c>
      <c r="Q15" s="8"/>
      <c r="R15" s="18"/>
      <c r="S15" s="40"/>
      <c r="T15" s="5" t="s">
        <v>122</v>
      </c>
      <c r="U15" s="8"/>
      <c r="V15" s="18"/>
      <c r="W15" s="40" t="s">
        <v>122</v>
      </c>
      <c r="X15" s="5"/>
      <c r="Y15" s="8"/>
      <c r="Z15" s="18"/>
      <c r="AA15" s="40"/>
      <c r="AB15" s="5"/>
      <c r="AC15" s="8"/>
      <c r="AD15" s="15"/>
      <c r="AE15" s="32">
        <f t="shared" si="2"/>
        <v>5</v>
      </c>
      <c r="AF15" s="88">
        <f t="shared" si="3"/>
        <v>0</v>
      </c>
      <c r="AG15" s="88">
        <f t="shared" si="4"/>
        <v>0</v>
      </c>
      <c r="AH15" s="102">
        <f t="shared" si="5"/>
        <v>4</v>
      </c>
      <c r="AI15" s="180"/>
    </row>
    <row r="16" spans="1:36" ht="15" customHeight="1" x14ac:dyDescent="0.25">
      <c r="A16" s="99">
        <f t="shared" si="0"/>
        <v>0</v>
      </c>
      <c r="B16" s="99"/>
      <c r="C16" s="108">
        <f t="shared" si="1"/>
        <v>0</v>
      </c>
      <c r="D16" s="189"/>
      <c r="E16" s="111"/>
      <c r="F16" s="95"/>
      <c r="G16" s="38"/>
      <c r="H16" s="6"/>
      <c r="I16" s="9"/>
      <c r="J16" s="18"/>
      <c r="K16" s="38"/>
      <c r="L16" s="6"/>
      <c r="M16" s="9"/>
      <c r="N16" s="18"/>
      <c r="O16" s="38"/>
      <c r="P16" s="6"/>
      <c r="Q16" s="9"/>
      <c r="R16" s="18"/>
      <c r="S16" s="38"/>
      <c r="T16" s="6"/>
      <c r="U16" s="9"/>
      <c r="V16" s="18"/>
      <c r="W16" s="38"/>
      <c r="X16" s="6"/>
      <c r="Y16" s="9"/>
      <c r="Z16" s="18"/>
      <c r="AA16" s="38"/>
      <c r="AB16" s="6"/>
      <c r="AC16" s="9"/>
      <c r="AD16" s="15"/>
      <c r="AE16" s="32">
        <f t="shared" si="2"/>
        <v>0</v>
      </c>
      <c r="AF16" s="88">
        <f t="shared" si="3"/>
        <v>0</v>
      </c>
      <c r="AG16" s="88">
        <f t="shared" si="4"/>
        <v>0</v>
      </c>
      <c r="AH16" s="102">
        <f t="shared" si="5"/>
        <v>0</v>
      </c>
      <c r="AI16" s="180"/>
    </row>
    <row r="17" spans="1:35" ht="15" customHeight="1" x14ac:dyDescent="0.25">
      <c r="A17" s="99">
        <f t="shared" si="0"/>
        <v>0</v>
      </c>
      <c r="B17" s="99"/>
      <c r="C17" s="108">
        <f t="shared" si="1"/>
        <v>0</v>
      </c>
      <c r="D17" s="190"/>
      <c r="E17" s="111"/>
      <c r="F17" s="95"/>
      <c r="G17" s="39"/>
      <c r="H17" s="7"/>
      <c r="I17" s="10"/>
      <c r="J17" s="18"/>
      <c r="K17" s="39"/>
      <c r="L17" s="7"/>
      <c r="M17" s="10"/>
      <c r="N17" s="18"/>
      <c r="O17" s="39"/>
      <c r="P17" s="7"/>
      <c r="Q17" s="10"/>
      <c r="R17" s="18"/>
      <c r="S17" s="39"/>
      <c r="T17" s="7"/>
      <c r="U17" s="10"/>
      <c r="V17" s="18"/>
      <c r="W17" s="39"/>
      <c r="X17" s="7"/>
      <c r="Y17" s="10"/>
      <c r="Z17" s="18"/>
      <c r="AA17" s="39"/>
      <c r="AB17" s="7"/>
      <c r="AC17" s="10"/>
      <c r="AD17" s="15"/>
      <c r="AE17" s="32">
        <f t="shared" si="2"/>
        <v>0</v>
      </c>
      <c r="AF17" s="88">
        <f t="shared" si="3"/>
        <v>0</v>
      </c>
      <c r="AG17" s="88">
        <f t="shared" si="4"/>
        <v>0</v>
      </c>
      <c r="AH17" s="102">
        <f t="shared" si="5"/>
        <v>0</v>
      </c>
      <c r="AI17" s="180"/>
    </row>
    <row r="18" spans="1:35" ht="15" customHeight="1" x14ac:dyDescent="0.25">
      <c r="A18" s="99">
        <f t="shared" si="0"/>
        <v>0</v>
      </c>
      <c r="B18" s="99"/>
      <c r="C18" s="108">
        <f t="shared" si="1"/>
        <v>0</v>
      </c>
      <c r="D18" s="182">
        <v>6</v>
      </c>
      <c r="E18" s="111" t="s">
        <v>150</v>
      </c>
      <c r="F18" s="95" t="s">
        <v>41</v>
      </c>
      <c r="G18" s="40"/>
      <c r="H18" s="5"/>
      <c r="I18" s="8"/>
      <c r="J18" s="18"/>
      <c r="K18" s="40" t="s">
        <v>122</v>
      </c>
      <c r="L18" s="5"/>
      <c r="M18" s="8"/>
      <c r="N18" s="18"/>
      <c r="O18" s="40">
        <v>23</v>
      </c>
      <c r="P18" s="5"/>
      <c r="Q18" s="8"/>
      <c r="R18" s="18"/>
      <c r="S18" s="40" t="s">
        <v>131</v>
      </c>
      <c r="T18" s="5" t="s">
        <v>122</v>
      </c>
      <c r="U18" s="8"/>
      <c r="V18" s="18"/>
      <c r="W18" s="40"/>
      <c r="X18" s="5"/>
      <c r="Y18" s="8"/>
      <c r="Z18" s="18"/>
      <c r="AA18" s="40">
        <v>21</v>
      </c>
      <c r="AB18" s="5"/>
      <c r="AC18" s="8"/>
      <c r="AD18" s="15"/>
      <c r="AE18" s="32">
        <f t="shared" si="2"/>
        <v>5</v>
      </c>
      <c r="AF18" s="88">
        <f t="shared" si="3"/>
        <v>1</v>
      </c>
      <c r="AG18" s="88">
        <f t="shared" si="4"/>
        <v>0</v>
      </c>
      <c r="AH18" s="102">
        <f t="shared" si="5"/>
        <v>2</v>
      </c>
      <c r="AI18" s="180"/>
    </row>
    <row r="19" spans="1:35" ht="15" customHeight="1" x14ac:dyDescent="0.25">
      <c r="A19" s="99">
        <f t="shared" si="0"/>
        <v>0</v>
      </c>
      <c r="B19" s="99"/>
      <c r="C19" s="108">
        <f t="shared" si="1"/>
        <v>0</v>
      </c>
      <c r="D19" s="183"/>
      <c r="E19" s="111" t="s">
        <v>151</v>
      </c>
      <c r="F19" s="95" t="s">
        <v>42</v>
      </c>
      <c r="G19" s="38"/>
      <c r="H19" s="6"/>
      <c r="I19" s="9"/>
      <c r="J19" s="18"/>
      <c r="K19" s="38"/>
      <c r="L19" s="6"/>
      <c r="M19" s="9"/>
      <c r="N19" s="18"/>
      <c r="O19" s="38"/>
      <c r="P19" s="6"/>
      <c r="Q19" s="9"/>
      <c r="R19" s="18"/>
      <c r="S19" s="38"/>
      <c r="T19" s="6"/>
      <c r="U19" s="9"/>
      <c r="V19" s="18"/>
      <c r="W19" s="38"/>
      <c r="X19" s="6"/>
      <c r="Y19" s="9"/>
      <c r="Z19" s="18"/>
      <c r="AA19" s="38"/>
      <c r="AB19" s="6"/>
      <c r="AC19" s="9"/>
      <c r="AD19" s="15"/>
      <c r="AE19" s="32">
        <f t="shared" si="2"/>
        <v>0</v>
      </c>
      <c r="AF19" s="88">
        <f t="shared" si="3"/>
        <v>0</v>
      </c>
      <c r="AG19" s="88">
        <f t="shared" si="4"/>
        <v>0</v>
      </c>
      <c r="AH19" s="102">
        <f t="shared" si="5"/>
        <v>0</v>
      </c>
      <c r="AI19" s="180"/>
    </row>
    <row r="20" spans="1:35" ht="15" customHeight="1" thickBot="1" x14ac:dyDescent="0.3">
      <c r="A20" s="107">
        <f t="shared" si="0"/>
        <v>0</v>
      </c>
      <c r="B20" s="107"/>
      <c r="C20" s="108">
        <f t="shared" si="1"/>
        <v>0</v>
      </c>
      <c r="D20" s="183"/>
      <c r="E20" s="111"/>
      <c r="F20" s="95"/>
      <c r="G20" s="70"/>
      <c r="H20" s="71"/>
      <c r="I20" s="72"/>
      <c r="J20" s="73"/>
      <c r="K20" s="70"/>
      <c r="L20" s="71"/>
      <c r="M20" s="72"/>
      <c r="N20" s="73"/>
      <c r="O20" s="70"/>
      <c r="P20" s="71"/>
      <c r="Q20" s="72"/>
      <c r="R20" s="19"/>
      <c r="S20" s="70"/>
      <c r="T20" s="71"/>
      <c r="U20" s="72"/>
      <c r="V20" s="73"/>
      <c r="W20" s="70"/>
      <c r="X20" s="71"/>
      <c r="Y20" s="72"/>
      <c r="Z20" s="73"/>
      <c r="AA20" s="70"/>
      <c r="AB20" s="71"/>
      <c r="AC20" s="72"/>
      <c r="AD20" s="16"/>
      <c r="AE20" s="77">
        <f t="shared" si="2"/>
        <v>0</v>
      </c>
      <c r="AF20" s="88">
        <f t="shared" si="3"/>
        <v>0</v>
      </c>
      <c r="AG20" s="88">
        <f t="shared" si="4"/>
        <v>0</v>
      </c>
      <c r="AH20" s="103">
        <f t="shared" si="5"/>
        <v>0</v>
      </c>
      <c r="AI20" s="180"/>
    </row>
    <row r="21" spans="1:35" ht="15" customHeight="1" thickBot="1" x14ac:dyDescent="0.3">
      <c r="A21" s="98">
        <f>SUM(A3:A20)</f>
        <v>4</v>
      </c>
      <c r="B21" s="98">
        <f>SUM(B3:B20)</f>
        <v>0</v>
      </c>
      <c r="C21" s="98">
        <f>SUM(C3:C20)</f>
        <v>0</v>
      </c>
      <c r="D21" s="184" t="s">
        <v>14</v>
      </c>
      <c r="E21" s="185"/>
      <c r="F21" s="152"/>
      <c r="G21" s="186">
        <f>COUNTIF(G3:I20,"R")+(COUNTIF(G3:I20,"HR")*2)</f>
        <v>2</v>
      </c>
      <c r="H21" s="187"/>
      <c r="I21" s="188"/>
      <c r="J21" s="91"/>
      <c r="K21" s="186">
        <f>COUNTIF(K3:M20,"R")+(COUNTIF(K3:M20,"HR")*2)+G21</f>
        <v>4</v>
      </c>
      <c r="L21" s="187"/>
      <c r="M21" s="188"/>
      <c r="N21" s="91"/>
      <c r="O21" s="186">
        <f>COUNTIF(O3:Q20,"R")+(COUNTIF(O3:Q20,"HR")*2)+K21</f>
        <v>8</v>
      </c>
      <c r="P21" s="187"/>
      <c r="Q21" s="188"/>
      <c r="R21" s="90"/>
      <c r="S21" s="186">
        <f>COUNTIF(S3:U20,"R")+(COUNTIF(S3:U20,"HR")*2)+O21</f>
        <v>12</v>
      </c>
      <c r="T21" s="187"/>
      <c r="U21" s="188"/>
      <c r="V21" s="91"/>
      <c r="W21" s="186">
        <f>COUNTIF(W3:Y20,"R")+(COUNTIF(W3:Y20,"HR")*2)+S21</f>
        <v>14</v>
      </c>
      <c r="X21" s="187"/>
      <c r="Y21" s="188"/>
      <c r="Z21" s="91"/>
      <c r="AA21" s="186">
        <f>COUNTIF(AA3:AC20,"R")+(COUNTIF(AA3:AC20,"HR")*2)+W21</f>
        <v>16</v>
      </c>
      <c r="AB21" s="187"/>
      <c r="AC21" s="188"/>
      <c r="AD21" s="79"/>
      <c r="AE21" s="52">
        <f>SUM(AE3:AE20)</f>
        <v>34</v>
      </c>
      <c r="AF21" s="53">
        <f>SUM(AF3:AF20)</f>
        <v>16</v>
      </c>
      <c r="AG21" s="54">
        <f>SUM(AG3:AG20)</f>
        <v>4</v>
      </c>
      <c r="AH21" s="104">
        <f>SUM(AH3:AH20)</f>
        <v>11</v>
      </c>
      <c r="AI21" s="181"/>
    </row>
    <row r="22" spans="1:35" ht="15" customHeight="1" thickBot="1" x14ac:dyDescent="0.3">
      <c r="A22" s="98" t="s">
        <v>53</v>
      </c>
      <c r="B22" s="98" t="s">
        <v>96</v>
      </c>
      <c r="C22" s="98" t="s">
        <v>94</v>
      </c>
      <c r="D22" s="24" t="s">
        <v>7</v>
      </c>
      <c r="E22" s="24" t="s">
        <v>61</v>
      </c>
      <c r="F22" s="83" t="s">
        <v>4</v>
      </c>
      <c r="G22" s="169">
        <v>1</v>
      </c>
      <c r="H22" s="168"/>
      <c r="I22" s="172"/>
      <c r="J22" s="35" t="s">
        <v>5</v>
      </c>
      <c r="K22" s="157">
        <v>2</v>
      </c>
      <c r="L22" s="157"/>
      <c r="M22" s="157"/>
      <c r="N22" s="35" t="s">
        <v>5</v>
      </c>
      <c r="O22" s="156">
        <v>3</v>
      </c>
      <c r="P22" s="157"/>
      <c r="Q22" s="157"/>
      <c r="R22" s="36" t="s">
        <v>5</v>
      </c>
      <c r="S22" s="156">
        <v>4</v>
      </c>
      <c r="T22" s="157"/>
      <c r="U22" s="157"/>
      <c r="V22" s="35" t="s">
        <v>5</v>
      </c>
      <c r="W22" s="156">
        <v>5</v>
      </c>
      <c r="X22" s="157"/>
      <c r="Y22" s="157"/>
      <c r="Z22" s="35" t="s">
        <v>5</v>
      </c>
      <c r="AA22" s="156">
        <v>6</v>
      </c>
      <c r="AB22" s="157"/>
      <c r="AC22" s="157"/>
      <c r="AD22" s="35" t="s">
        <v>5</v>
      </c>
      <c r="AE22" s="87" t="s">
        <v>95</v>
      </c>
      <c r="AF22" s="66" t="s">
        <v>12</v>
      </c>
      <c r="AG22" s="67" t="s">
        <v>98</v>
      </c>
      <c r="AH22" s="69" t="s">
        <v>8</v>
      </c>
      <c r="AI22" s="105" t="s">
        <v>92</v>
      </c>
    </row>
    <row r="23" spans="1:35" ht="15" customHeight="1" x14ac:dyDescent="0.25">
      <c r="A23" s="108">
        <f>COUNTIF($G$3:$AC$20,E23)</f>
        <v>0</v>
      </c>
      <c r="B23" s="108"/>
      <c r="C23" s="108">
        <f t="shared" ref="C23:C40" si="6">COUNTIF(G23:AC23,"HR")</f>
        <v>0</v>
      </c>
      <c r="D23" s="189">
        <v>1</v>
      </c>
      <c r="E23" s="111" t="s">
        <v>114</v>
      </c>
      <c r="F23" s="94" t="s">
        <v>34</v>
      </c>
      <c r="G23" s="37" t="s">
        <v>131</v>
      </c>
      <c r="H23" s="27"/>
      <c r="I23" s="28"/>
      <c r="J23" s="17"/>
      <c r="K23" s="37"/>
      <c r="L23" s="27">
        <v>9</v>
      </c>
      <c r="M23" s="28"/>
      <c r="N23" s="17"/>
      <c r="O23" s="37"/>
      <c r="P23" s="27"/>
      <c r="Q23" s="28"/>
      <c r="R23" s="17"/>
      <c r="S23" s="37" t="s">
        <v>122</v>
      </c>
      <c r="T23" s="27"/>
      <c r="U23" s="28"/>
      <c r="V23" s="17"/>
      <c r="W23" s="37"/>
      <c r="X23" s="27">
        <v>9</v>
      </c>
      <c r="Y23" s="28"/>
      <c r="Z23" s="17"/>
      <c r="AA23" s="37"/>
      <c r="AB23" s="27"/>
      <c r="AC23" s="28"/>
      <c r="AD23" s="14"/>
      <c r="AE23" s="32">
        <f>COUNTA(G23:I23,K23:M23,O23:Q23,S23:U23,W23:Y23,AA23:AC23)</f>
        <v>4</v>
      </c>
      <c r="AF23" s="88">
        <f>COUNTIF(G23:AC23,"R")+C23</f>
        <v>1</v>
      </c>
      <c r="AG23" s="88">
        <f>A23+B23</f>
        <v>0</v>
      </c>
      <c r="AH23" s="102">
        <f>COUNTIF(G23:AC23,"K")</f>
        <v>1</v>
      </c>
      <c r="AI23" s="126" t="s">
        <v>91</v>
      </c>
    </row>
    <row r="24" spans="1:35" ht="15" customHeight="1" x14ac:dyDescent="0.25">
      <c r="A24" s="108">
        <f t="shared" ref="A24:A40" si="7">COUNTIF($G$3:$AC$20,E24)</f>
        <v>0</v>
      </c>
      <c r="B24" s="108"/>
      <c r="C24" s="108">
        <f t="shared" si="6"/>
        <v>0</v>
      </c>
      <c r="D24" s="189"/>
      <c r="E24" s="111"/>
      <c r="F24" s="95"/>
      <c r="G24" s="38"/>
      <c r="H24" s="6"/>
      <c r="I24" s="9"/>
      <c r="J24" s="18"/>
      <c r="K24" s="38"/>
      <c r="L24" s="6"/>
      <c r="M24" s="9"/>
      <c r="N24" s="18"/>
      <c r="O24" s="38"/>
      <c r="P24" s="6"/>
      <c r="Q24" s="9"/>
      <c r="R24" s="18"/>
      <c r="S24" s="38"/>
      <c r="T24" s="6"/>
      <c r="U24" s="9"/>
      <c r="V24" s="18"/>
      <c r="W24" s="38"/>
      <c r="X24" s="6"/>
      <c r="Y24" s="9"/>
      <c r="Z24" s="18"/>
      <c r="AA24" s="38"/>
      <c r="AB24" s="6"/>
      <c r="AC24" s="9"/>
      <c r="AD24" s="15"/>
      <c r="AE24" s="32">
        <f t="shared" ref="AE24:AE40" si="8">COUNTA(G24:I24,K24:M24,O24:Q24,S24:U24,W24:Y24,AA24:AC24)</f>
        <v>0</v>
      </c>
      <c r="AF24" s="88">
        <f t="shared" ref="AF24:AF40" si="9">COUNTIF(G24:AC24,"R")+C24</f>
        <v>0</v>
      </c>
      <c r="AG24" s="88">
        <f t="shared" ref="AG24:AG40" si="10">A24+B24</f>
        <v>0</v>
      </c>
      <c r="AH24" s="102">
        <f t="shared" ref="AH24:AH40" si="11">COUNTIF(G24:AC24,"K")</f>
        <v>0</v>
      </c>
      <c r="AI24" s="120" t="s">
        <v>49</v>
      </c>
    </row>
    <row r="25" spans="1:35" ht="15" customHeight="1" x14ac:dyDescent="0.25">
      <c r="A25" s="108">
        <f t="shared" si="7"/>
        <v>0</v>
      </c>
      <c r="B25" s="108"/>
      <c r="C25" s="108">
        <f t="shared" si="6"/>
        <v>0</v>
      </c>
      <c r="D25" s="190"/>
      <c r="E25" s="111"/>
      <c r="F25" s="95"/>
      <c r="G25" s="39"/>
      <c r="H25" s="7"/>
      <c r="I25" s="10"/>
      <c r="J25" s="18"/>
      <c r="K25" s="39"/>
      <c r="L25" s="7"/>
      <c r="M25" s="10"/>
      <c r="N25" s="18"/>
      <c r="O25" s="39"/>
      <c r="P25" s="7"/>
      <c r="Q25" s="10"/>
      <c r="R25" s="18"/>
      <c r="S25" s="39"/>
      <c r="T25" s="7"/>
      <c r="U25" s="10"/>
      <c r="V25" s="18"/>
      <c r="W25" s="39"/>
      <c r="X25" s="7"/>
      <c r="Y25" s="10"/>
      <c r="Z25" s="18"/>
      <c r="AA25" s="39"/>
      <c r="AB25" s="7"/>
      <c r="AC25" s="10"/>
      <c r="AD25" s="15"/>
      <c r="AE25" s="32">
        <f t="shared" si="8"/>
        <v>0</v>
      </c>
      <c r="AF25" s="88">
        <f t="shared" si="9"/>
        <v>0</v>
      </c>
      <c r="AG25" s="88">
        <f t="shared" si="10"/>
        <v>0</v>
      </c>
      <c r="AH25" s="102">
        <f t="shared" si="11"/>
        <v>0</v>
      </c>
      <c r="AI25" s="121"/>
    </row>
    <row r="26" spans="1:35" ht="15" customHeight="1" x14ac:dyDescent="0.25">
      <c r="A26" s="108">
        <f t="shared" si="7"/>
        <v>0</v>
      </c>
      <c r="B26" s="108"/>
      <c r="C26" s="108">
        <f t="shared" si="6"/>
        <v>0</v>
      </c>
      <c r="D26" s="182">
        <v>2</v>
      </c>
      <c r="E26" s="111" t="s">
        <v>116</v>
      </c>
      <c r="F26" s="34" t="s">
        <v>29</v>
      </c>
      <c r="G26" s="40" t="s">
        <v>131</v>
      </c>
      <c r="H26" s="5"/>
      <c r="I26" s="8"/>
      <c r="J26" s="18"/>
      <c r="K26" s="40"/>
      <c r="L26" s="5" t="s">
        <v>131</v>
      </c>
      <c r="M26" s="8"/>
      <c r="N26" s="18"/>
      <c r="O26" s="40"/>
      <c r="P26" s="5"/>
      <c r="Q26" s="8"/>
      <c r="R26" s="18"/>
      <c r="S26" s="40">
        <v>9</v>
      </c>
      <c r="T26" s="5"/>
      <c r="U26" s="8"/>
      <c r="V26" s="18"/>
      <c r="W26" s="40"/>
      <c r="X26" s="5"/>
      <c r="Y26" s="8"/>
      <c r="Z26" s="18"/>
      <c r="AA26" s="40">
        <v>9</v>
      </c>
      <c r="AB26" s="5"/>
      <c r="AC26" s="8"/>
      <c r="AD26" s="15"/>
      <c r="AE26" s="32">
        <f t="shared" si="8"/>
        <v>4</v>
      </c>
      <c r="AF26" s="88">
        <f t="shared" si="9"/>
        <v>2</v>
      </c>
      <c r="AG26" s="88">
        <f t="shared" si="10"/>
        <v>0</v>
      </c>
      <c r="AH26" s="102">
        <f t="shared" si="11"/>
        <v>0</v>
      </c>
      <c r="AI26" s="122" t="s">
        <v>10</v>
      </c>
    </row>
    <row r="27" spans="1:35" ht="15" customHeight="1" x14ac:dyDescent="0.25">
      <c r="A27" s="108">
        <f t="shared" si="7"/>
        <v>0</v>
      </c>
      <c r="B27" s="108"/>
      <c r="C27" s="108">
        <f t="shared" si="6"/>
        <v>0</v>
      </c>
      <c r="D27" s="189"/>
      <c r="E27" s="111"/>
      <c r="F27" s="96"/>
      <c r="G27" s="38"/>
      <c r="H27" s="6"/>
      <c r="I27" s="9"/>
      <c r="J27" s="18"/>
      <c r="K27" s="38"/>
      <c r="L27" s="6"/>
      <c r="M27" s="9"/>
      <c r="N27" s="18"/>
      <c r="O27" s="38"/>
      <c r="P27" s="6"/>
      <c r="Q27" s="9"/>
      <c r="R27" s="18"/>
      <c r="S27" s="38"/>
      <c r="T27" s="6"/>
      <c r="U27" s="9"/>
      <c r="V27" s="18"/>
      <c r="W27" s="38"/>
      <c r="X27" s="6"/>
      <c r="Y27" s="9"/>
      <c r="Z27" s="18"/>
      <c r="AA27" s="38"/>
      <c r="AB27" s="6"/>
      <c r="AC27" s="9"/>
      <c r="AD27" s="15"/>
      <c r="AE27" s="32">
        <f t="shared" si="8"/>
        <v>0</v>
      </c>
      <c r="AF27" s="88">
        <f t="shared" si="9"/>
        <v>0</v>
      </c>
      <c r="AG27" s="88">
        <f t="shared" si="10"/>
        <v>0</v>
      </c>
      <c r="AH27" s="102">
        <f t="shared" si="11"/>
        <v>0</v>
      </c>
      <c r="AI27" s="120" t="s">
        <v>132</v>
      </c>
    </row>
    <row r="28" spans="1:35" ht="15" customHeight="1" x14ac:dyDescent="0.25">
      <c r="A28" s="108">
        <f t="shared" si="7"/>
        <v>0</v>
      </c>
      <c r="B28" s="108"/>
      <c r="C28" s="108">
        <f t="shared" si="6"/>
        <v>0</v>
      </c>
      <c r="D28" s="190"/>
      <c r="E28" s="111"/>
      <c r="F28" s="96"/>
      <c r="G28" s="39"/>
      <c r="H28" s="7"/>
      <c r="I28" s="10"/>
      <c r="J28" s="18"/>
      <c r="K28" s="39"/>
      <c r="L28" s="7"/>
      <c r="M28" s="10"/>
      <c r="N28" s="18"/>
      <c r="O28" s="39"/>
      <c r="P28" s="7"/>
      <c r="Q28" s="10"/>
      <c r="R28" s="18"/>
      <c r="S28" s="39"/>
      <c r="T28" s="7"/>
      <c r="U28" s="10"/>
      <c r="V28" s="18"/>
      <c r="W28" s="39"/>
      <c r="X28" s="7"/>
      <c r="Y28" s="10"/>
      <c r="Z28" s="18"/>
      <c r="AA28" s="39"/>
      <c r="AB28" s="7"/>
      <c r="AC28" s="10"/>
      <c r="AD28" s="15"/>
      <c r="AE28" s="32">
        <f t="shared" si="8"/>
        <v>0</v>
      </c>
      <c r="AF28" s="88">
        <f t="shared" si="9"/>
        <v>0</v>
      </c>
      <c r="AG28" s="88">
        <f t="shared" si="10"/>
        <v>0</v>
      </c>
      <c r="AH28" s="102">
        <f t="shared" si="11"/>
        <v>0</v>
      </c>
      <c r="AI28" s="121"/>
    </row>
    <row r="29" spans="1:35" ht="15" customHeight="1" x14ac:dyDescent="0.25">
      <c r="A29" s="108">
        <f t="shared" si="7"/>
        <v>0</v>
      </c>
      <c r="B29" s="108"/>
      <c r="C29" s="108">
        <f t="shared" si="6"/>
        <v>0</v>
      </c>
      <c r="D29" s="182">
        <v>3</v>
      </c>
      <c r="E29" s="111" t="s">
        <v>117</v>
      </c>
      <c r="F29" s="96" t="s">
        <v>28</v>
      </c>
      <c r="G29" s="40" t="s">
        <v>122</v>
      </c>
      <c r="H29" s="5"/>
      <c r="I29" s="8"/>
      <c r="J29" s="18"/>
      <c r="K29" s="40"/>
      <c r="L29" s="5" t="s">
        <v>122</v>
      </c>
      <c r="M29" s="8"/>
      <c r="N29" s="18"/>
      <c r="O29" s="40"/>
      <c r="P29" s="5"/>
      <c r="Q29" s="8"/>
      <c r="R29" s="18"/>
      <c r="S29" s="40" t="s">
        <v>131</v>
      </c>
      <c r="T29" s="5"/>
      <c r="U29" s="8"/>
      <c r="V29" s="18"/>
      <c r="W29" s="40"/>
      <c r="X29" s="5"/>
      <c r="Y29" s="8"/>
      <c r="Z29" s="18"/>
      <c r="AA29" s="40" t="s">
        <v>131</v>
      </c>
      <c r="AB29" s="5"/>
      <c r="AC29" s="8"/>
      <c r="AD29" s="15"/>
      <c r="AE29" s="32">
        <f t="shared" si="8"/>
        <v>4</v>
      </c>
      <c r="AF29" s="88">
        <f t="shared" si="9"/>
        <v>2</v>
      </c>
      <c r="AG29" s="88">
        <f t="shared" si="10"/>
        <v>0</v>
      </c>
      <c r="AH29" s="102">
        <f t="shared" si="11"/>
        <v>2</v>
      </c>
      <c r="AI29" s="124"/>
    </row>
    <row r="30" spans="1:35" ht="15" customHeight="1" x14ac:dyDescent="0.25">
      <c r="A30" s="108">
        <f t="shared" si="7"/>
        <v>0</v>
      </c>
      <c r="B30" s="108"/>
      <c r="C30" s="108">
        <f t="shared" si="6"/>
        <v>0</v>
      </c>
      <c r="D30" s="189"/>
      <c r="E30" s="111" t="s">
        <v>115</v>
      </c>
      <c r="F30" s="95" t="s">
        <v>32</v>
      </c>
      <c r="G30" s="38"/>
      <c r="H30" s="6"/>
      <c r="I30" s="9"/>
      <c r="J30" s="18"/>
      <c r="K30" s="38"/>
      <c r="L30" s="6"/>
      <c r="M30" s="9"/>
      <c r="N30" s="18"/>
      <c r="O30" s="38"/>
      <c r="P30" s="6"/>
      <c r="Q30" s="9"/>
      <c r="R30" s="18"/>
      <c r="S30" s="38"/>
      <c r="T30" s="6"/>
      <c r="U30" s="9"/>
      <c r="V30" s="18"/>
      <c r="W30" s="38"/>
      <c r="X30" s="6"/>
      <c r="Y30" s="9"/>
      <c r="Z30" s="18"/>
      <c r="AA30" s="38"/>
      <c r="AB30" s="6"/>
      <c r="AC30" s="9"/>
      <c r="AD30" s="15"/>
      <c r="AE30" s="32">
        <f t="shared" si="8"/>
        <v>0</v>
      </c>
      <c r="AF30" s="88">
        <f t="shared" si="9"/>
        <v>0</v>
      </c>
      <c r="AG30" s="88">
        <f t="shared" si="10"/>
        <v>0</v>
      </c>
      <c r="AH30" s="102">
        <f t="shared" si="11"/>
        <v>0</v>
      </c>
      <c r="AI30" s="122" t="s">
        <v>11</v>
      </c>
    </row>
    <row r="31" spans="1:35" ht="15" customHeight="1" x14ac:dyDescent="0.25">
      <c r="A31" s="108">
        <f t="shared" si="7"/>
        <v>0</v>
      </c>
      <c r="B31" s="108"/>
      <c r="C31" s="108">
        <f t="shared" si="6"/>
        <v>0</v>
      </c>
      <c r="D31" s="190"/>
      <c r="E31" s="111"/>
      <c r="F31" s="95"/>
      <c r="G31" s="39"/>
      <c r="H31" s="7"/>
      <c r="I31" s="10"/>
      <c r="J31" s="18"/>
      <c r="K31" s="39"/>
      <c r="L31" s="7"/>
      <c r="M31" s="10"/>
      <c r="N31" s="18"/>
      <c r="O31" s="39"/>
      <c r="P31" s="7"/>
      <c r="Q31" s="10"/>
      <c r="R31" s="18"/>
      <c r="S31" s="39"/>
      <c r="T31" s="7"/>
      <c r="U31" s="10"/>
      <c r="V31" s="18"/>
      <c r="W31" s="39"/>
      <c r="X31" s="7"/>
      <c r="Y31" s="10"/>
      <c r="Z31" s="18"/>
      <c r="AA31" s="39"/>
      <c r="AB31" s="7"/>
      <c r="AC31" s="10"/>
      <c r="AD31" s="15"/>
      <c r="AE31" s="32">
        <f t="shared" si="8"/>
        <v>0</v>
      </c>
      <c r="AF31" s="88">
        <f t="shared" si="9"/>
        <v>0</v>
      </c>
      <c r="AG31" s="88">
        <f t="shared" si="10"/>
        <v>0</v>
      </c>
      <c r="AH31" s="102">
        <f t="shared" si="11"/>
        <v>0</v>
      </c>
      <c r="AI31" s="125" t="s">
        <v>52</v>
      </c>
    </row>
    <row r="32" spans="1:35" ht="15" customHeight="1" x14ac:dyDescent="0.25">
      <c r="A32" s="108">
        <f t="shared" si="7"/>
        <v>3</v>
      </c>
      <c r="B32" s="108"/>
      <c r="C32" s="108">
        <f t="shared" si="6"/>
        <v>0</v>
      </c>
      <c r="D32" s="182">
        <v>4</v>
      </c>
      <c r="E32" s="111" t="s">
        <v>118</v>
      </c>
      <c r="F32" s="95" t="s">
        <v>70</v>
      </c>
      <c r="G32" s="40" t="s">
        <v>122</v>
      </c>
      <c r="H32" s="5"/>
      <c r="I32" s="8"/>
      <c r="J32" s="18"/>
      <c r="K32" s="40"/>
      <c r="L32" s="5"/>
      <c r="M32" s="8"/>
      <c r="N32" s="18"/>
      <c r="O32" s="40" t="s">
        <v>122</v>
      </c>
      <c r="P32" s="5"/>
      <c r="Q32" s="8"/>
      <c r="R32" s="18"/>
      <c r="S32" s="40" t="s">
        <v>122</v>
      </c>
      <c r="T32" s="5"/>
      <c r="U32" s="8"/>
      <c r="V32" s="18"/>
      <c r="W32" s="40"/>
      <c r="X32" s="5"/>
      <c r="Y32" s="8"/>
      <c r="Z32" s="18"/>
      <c r="AA32" s="40"/>
      <c r="AB32" s="5"/>
      <c r="AC32" s="8"/>
      <c r="AD32" s="15"/>
      <c r="AE32" s="32">
        <f t="shared" si="8"/>
        <v>3</v>
      </c>
      <c r="AF32" s="88">
        <f t="shared" si="9"/>
        <v>0</v>
      </c>
      <c r="AG32" s="88">
        <f t="shared" si="10"/>
        <v>3</v>
      </c>
      <c r="AH32" s="102">
        <f t="shared" si="11"/>
        <v>3</v>
      </c>
      <c r="AI32" s="122"/>
    </row>
    <row r="33" spans="1:35" ht="15" customHeight="1" x14ac:dyDescent="0.25">
      <c r="A33" s="108">
        <f t="shared" si="7"/>
        <v>0</v>
      </c>
      <c r="B33" s="108"/>
      <c r="C33" s="108">
        <f t="shared" si="6"/>
        <v>0</v>
      </c>
      <c r="D33" s="189"/>
      <c r="E33" s="111" t="s">
        <v>119</v>
      </c>
      <c r="F33" s="95" t="s">
        <v>35</v>
      </c>
      <c r="G33" s="38"/>
      <c r="H33" s="6"/>
      <c r="I33" s="9"/>
      <c r="J33" s="18"/>
      <c r="K33" s="38"/>
      <c r="L33" s="6"/>
      <c r="M33" s="9"/>
      <c r="N33" s="18"/>
      <c r="O33" s="38"/>
      <c r="P33" s="6"/>
      <c r="Q33" s="9"/>
      <c r="R33" s="18"/>
      <c r="S33" s="38"/>
      <c r="T33" s="6"/>
      <c r="U33" s="9"/>
      <c r="V33" s="18"/>
      <c r="W33" s="38" t="s">
        <v>122</v>
      </c>
      <c r="X33" s="6"/>
      <c r="Y33" s="9"/>
      <c r="Z33" s="18"/>
      <c r="AA33" s="38" t="s">
        <v>122</v>
      </c>
      <c r="AB33" s="6"/>
      <c r="AC33" s="9"/>
      <c r="AD33" s="15"/>
      <c r="AE33" s="32">
        <f t="shared" si="8"/>
        <v>2</v>
      </c>
      <c r="AF33" s="88">
        <f t="shared" si="9"/>
        <v>0</v>
      </c>
      <c r="AG33" s="88">
        <f t="shared" si="10"/>
        <v>0</v>
      </c>
      <c r="AH33" s="102">
        <f t="shared" si="11"/>
        <v>2</v>
      </c>
      <c r="AI33" s="122"/>
    </row>
    <row r="34" spans="1:35" ht="15" customHeight="1" thickBot="1" x14ac:dyDescent="0.3">
      <c r="A34" s="108">
        <f t="shared" si="7"/>
        <v>0</v>
      </c>
      <c r="B34" s="108"/>
      <c r="C34" s="108">
        <f t="shared" si="6"/>
        <v>0</v>
      </c>
      <c r="D34" s="190"/>
      <c r="E34" s="111"/>
      <c r="F34" s="95"/>
      <c r="G34" s="39"/>
      <c r="H34" s="7"/>
      <c r="I34" s="10"/>
      <c r="J34" s="18"/>
      <c r="K34" s="39"/>
      <c r="L34" s="7"/>
      <c r="M34" s="10"/>
      <c r="N34" s="18"/>
      <c r="O34" s="39"/>
      <c r="P34" s="7"/>
      <c r="Q34" s="10"/>
      <c r="R34" s="18"/>
      <c r="S34" s="39"/>
      <c r="T34" s="7"/>
      <c r="U34" s="10"/>
      <c r="V34" s="18"/>
      <c r="W34" s="39"/>
      <c r="X34" s="7"/>
      <c r="Y34" s="10"/>
      <c r="Z34" s="18"/>
      <c r="AA34" s="39"/>
      <c r="AB34" s="7"/>
      <c r="AC34" s="10"/>
      <c r="AD34" s="15"/>
      <c r="AE34" s="32">
        <f t="shared" si="8"/>
        <v>0</v>
      </c>
      <c r="AF34" s="88">
        <f t="shared" si="9"/>
        <v>0</v>
      </c>
      <c r="AG34" s="88">
        <f t="shared" si="10"/>
        <v>0</v>
      </c>
      <c r="AH34" s="102">
        <f t="shared" si="11"/>
        <v>0</v>
      </c>
      <c r="AI34" s="127" t="s">
        <v>13</v>
      </c>
    </row>
    <row r="35" spans="1:35" ht="15" customHeight="1" x14ac:dyDescent="0.25">
      <c r="A35" s="108">
        <f t="shared" si="7"/>
        <v>1</v>
      </c>
      <c r="B35" s="108"/>
      <c r="C35" s="108">
        <f t="shared" si="6"/>
        <v>0</v>
      </c>
      <c r="D35" s="182">
        <v>5</v>
      </c>
      <c r="E35" s="111" t="s">
        <v>120</v>
      </c>
      <c r="F35" s="95" t="s">
        <v>33</v>
      </c>
      <c r="G35" s="40" t="s">
        <v>122</v>
      </c>
      <c r="H35" s="5"/>
      <c r="I35" s="8"/>
      <c r="J35" s="18"/>
      <c r="K35" s="40"/>
      <c r="L35" s="5"/>
      <c r="M35" s="8"/>
      <c r="N35" s="18"/>
      <c r="O35" s="40" t="s">
        <v>122</v>
      </c>
      <c r="P35" s="5"/>
      <c r="Q35" s="8"/>
      <c r="R35" s="18"/>
      <c r="S35" s="40"/>
      <c r="T35" s="5"/>
      <c r="U35" s="8"/>
      <c r="V35" s="18"/>
      <c r="W35" s="40" t="s">
        <v>122</v>
      </c>
      <c r="X35" s="5"/>
      <c r="Y35" s="8"/>
      <c r="Z35" s="18"/>
      <c r="AA35" s="40"/>
      <c r="AB35" s="5"/>
      <c r="AC35" s="8"/>
      <c r="AD35" s="15"/>
      <c r="AE35" s="32">
        <f t="shared" si="8"/>
        <v>3</v>
      </c>
      <c r="AF35" s="88">
        <f t="shared" si="9"/>
        <v>0</v>
      </c>
      <c r="AG35" s="88">
        <f t="shared" si="10"/>
        <v>1</v>
      </c>
      <c r="AH35" s="102">
        <f t="shared" si="11"/>
        <v>3</v>
      </c>
      <c r="AI35" s="147"/>
    </row>
    <row r="36" spans="1:35" ht="15" customHeight="1" x14ac:dyDescent="0.25">
      <c r="A36" s="108">
        <f t="shared" si="7"/>
        <v>3</v>
      </c>
      <c r="B36" s="108"/>
      <c r="C36" s="108">
        <f t="shared" si="6"/>
        <v>0</v>
      </c>
      <c r="D36" s="189"/>
      <c r="E36" s="111" t="s">
        <v>118</v>
      </c>
      <c r="F36" s="95" t="s">
        <v>70</v>
      </c>
      <c r="G36" s="38"/>
      <c r="H36" s="6"/>
      <c r="I36" s="9"/>
      <c r="J36" s="18"/>
      <c r="K36" s="38"/>
      <c r="L36" s="6"/>
      <c r="M36" s="9"/>
      <c r="N36" s="18"/>
      <c r="O36" s="38"/>
      <c r="P36" s="6"/>
      <c r="Q36" s="9"/>
      <c r="R36" s="18"/>
      <c r="S36" s="38"/>
      <c r="T36" s="6"/>
      <c r="U36" s="9"/>
      <c r="V36" s="18"/>
      <c r="W36" s="38"/>
      <c r="X36" s="6"/>
      <c r="Y36" s="9"/>
      <c r="Z36" s="18"/>
      <c r="AA36" s="38" t="s">
        <v>122</v>
      </c>
      <c r="AB36" s="6"/>
      <c r="AC36" s="9"/>
      <c r="AD36" s="15"/>
      <c r="AE36" s="32">
        <f t="shared" si="8"/>
        <v>1</v>
      </c>
      <c r="AF36" s="88">
        <f t="shared" si="9"/>
        <v>0</v>
      </c>
      <c r="AG36" s="88">
        <f t="shared" si="10"/>
        <v>3</v>
      </c>
      <c r="AH36" s="102">
        <f t="shared" si="11"/>
        <v>1</v>
      </c>
      <c r="AI36" s="148"/>
    </row>
    <row r="37" spans="1:35" ht="15" customHeight="1" x14ac:dyDescent="0.25">
      <c r="A37" s="108">
        <f t="shared" si="7"/>
        <v>0</v>
      </c>
      <c r="B37" s="108"/>
      <c r="C37" s="108">
        <f t="shared" si="6"/>
        <v>0</v>
      </c>
      <c r="D37" s="190"/>
      <c r="E37" s="111"/>
      <c r="F37" s="95"/>
      <c r="G37" s="39"/>
      <c r="H37" s="7"/>
      <c r="I37" s="10"/>
      <c r="J37" s="18"/>
      <c r="K37" s="39"/>
      <c r="L37" s="7"/>
      <c r="M37" s="10"/>
      <c r="N37" s="18"/>
      <c r="O37" s="39"/>
      <c r="P37" s="7"/>
      <c r="Q37" s="10"/>
      <c r="R37" s="18"/>
      <c r="S37" s="39"/>
      <c r="T37" s="7"/>
      <c r="U37" s="10"/>
      <c r="V37" s="18"/>
      <c r="W37" s="39"/>
      <c r="X37" s="7"/>
      <c r="Y37" s="10"/>
      <c r="Z37" s="18"/>
      <c r="AA37" s="39"/>
      <c r="AB37" s="7"/>
      <c r="AC37" s="10"/>
      <c r="AD37" s="15"/>
      <c r="AE37" s="32">
        <f t="shared" si="8"/>
        <v>0</v>
      </c>
      <c r="AF37" s="88">
        <f t="shared" si="9"/>
        <v>0</v>
      </c>
      <c r="AG37" s="88">
        <f t="shared" si="10"/>
        <v>0</v>
      </c>
      <c r="AH37" s="102">
        <f t="shared" si="11"/>
        <v>0</v>
      </c>
      <c r="AI37" s="148"/>
    </row>
    <row r="38" spans="1:35" ht="15" customHeight="1" x14ac:dyDescent="0.25">
      <c r="A38" s="108">
        <f t="shared" si="7"/>
        <v>2</v>
      </c>
      <c r="B38" s="108"/>
      <c r="C38" s="108">
        <f t="shared" si="6"/>
        <v>0</v>
      </c>
      <c r="D38" s="182">
        <v>6</v>
      </c>
      <c r="E38" s="111" t="s">
        <v>121</v>
      </c>
      <c r="F38" s="95" t="s">
        <v>30</v>
      </c>
      <c r="G38" s="40"/>
      <c r="H38" s="5"/>
      <c r="I38" s="8"/>
      <c r="J38" s="18"/>
      <c r="K38" s="40" t="s">
        <v>122</v>
      </c>
      <c r="L38" s="5"/>
      <c r="M38" s="8"/>
      <c r="N38" s="18"/>
      <c r="O38" s="40" t="s">
        <v>122</v>
      </c>
      <c r="P38" s="5"/>
      <c r="Q38" s="8"/>
      <c r="R38" s="18"/>
      <c r="S38" s="40"/>
      <c r="T38" s="5"/>
      <c r="U38" s="8"/>
      <c r="V38" s="18"/>
      <c r="W38" s="40"/>
      <c r="X38" s="5"/>
      <c r="Y38" s="8"/>
      <c r="Z38" s="18"/>
      <c r="AA38" s="40"/>
      <c r="AB38" s="5"/>
      <c r="AC38" s="8"/>
      <c r="AD38" s="15"/>
      <c r="AE38" s="32">
        <f t="shared" si="8"/>
        <v>2</v>
      </c>
      <c r="AF38" s="88">
        <f t="shared" si="9"/>
        <v>0</v>
      </c>
      <c r="AG38" s="88">
        <f t="shared" si="10"/>
        <v>2</v>
      </c>
      <c r="AH38" s="102">
        <f t="shared" si="11"/>
        <v>2</v>
      </c>
      <c r="AI38" s="148"/>
    </row>
    <row r="39" spans="1:35" ht="15" customHeight="1" x14ac:dyDescent="0.25">
      <c r="A39" s="108">
        <f t="shared" si="7"/>
        <v>0</v>
      </c>
      <c r="B39" s="108"/>
      <c r="C39" s="108">
        <f t="shared" si="6"/>
        <v>0</v>
      </c>
      <c r="D39" s="183"/>
      <c r="E39" s="111"/>
      <c r="F39" s="95"/>
      <c r="G39" s="38"/>
      <c r="H39" s="6"/>
      <c r="I39" s="9"/>
      <c r="J39" s="18"/>
      <c r="K39" s="38"/>
      <c r="L39" s="6"/>
      <c r="M39" s="9"/>
      <c r="N39" s="18"/>
      <c r="O39" s="38"/>
      <c r="P39" s="6"/>
      <c r="Q39" s="9"/>
      <c r="R39" s="18"/>
      <c r="S39" s="38"/>
      <c r="T39" s="6"/>
      <c r="U39" s="9"/>
      <c r="V39" s="18"/>
      <c r="W39" s="38"/>
      <c r="X39" s="6"/>
      <c r="Y39" s="9"/>
      <c r="Z39" s="18"/>
      <c r="AA39" s="38"/>
      <c r="AB39" s="6"/>
      <c r="AC39" s="9"/>
      <c r="AD39" s="15"/>
      <c r="AE39" s="32">
        <f t="shared" si="8"/>
        <v>0</v>
      </c>
      <c r="AF39" s="88">
        <f t="shared" si="9"/>
        <v>0</v>
      </c>
      <c r="AG39" s="88">
        <f t="shared" si="10"/>
        <v>0</v>
      </c>
      <c r="AH39" s="102">
        <f t="shared" si="11"/>
        <v>0</v>
      </c>
      <c r="AI39" s="148"/>
    </row>
    <row r="40" spans="1:35" ht="15" customHeight="1" thickBot="1" x14ac:dyDescent="0.3">
      <c r="A40" s="108">
        <f t="shared" si="7"/>
        <v>0</v>
      </c>
      <c r="B40" s="115"/>
      <c r="C40" s="108">
        <f t="shared" si="6"/>
        <v>0</v>
      </c>
      <c r="D40" s="183"/>
      <c r="E40" s="111"/>
      <c r="F40" s="95"/>
      <c r="G40" s="70"/>
      <c r="H40" s="71"/>
      <c r="I40" s="72"/>
      <c r="J40" s="73"/>
      <c r="K40" s="70"/>
      <c r="L40" s="71"/>
      <c r="M40" s="72"/>
      <c r="N40" s="73"/>
      <c r="O40" s="70"/>
      <c r="P40" s="71"/>
      <c r="Q40" s="72"/>
      <c r="R40" s="19"/>
      <c r="S40" s="70"/>
      <c r="T40" s="71"/>
      <c r="U40" s="72"/>
      <c r="V40" s="73"/>
      <c r="W40" s="70"/>
      <c r="X40" s="71"/>
      <c r="Y40" s="72"/>
      <c r="Z40" s="73"/>
      <c r="AA40" s="70"/>
      <c r="AB40" s="71"/>
      <c r="AC40" s="72"/>
      <c r="AD40" s="16"/>
      <c r="AE40" s="77">
        <f t="shared" si="8"/>
        <v>0</v>
      </c>
      <c r="AF40" s="88">
        <f t="shared" si="9"/>
        <v>0</v>
      </c>
      <c r="AG40" s="88">
        <f t="shared" si="10"/>
        <v>0</v>
      </c>
      <c r="AH40" s="103">
        <f t="shared" si="11"/>
        <v>0</v>
      </c>
      <c r="AI40" s="148"/>
    </row>
    <row r="41" spans="1:35" ht="16.149999999999999" customHeight="1" thickBot="1" x14ac:dyDescent="0.3">
      <c r="A41" s="98">
        <f>SUM(A23:A40)</f>
        <v>9</v>
      </c>
      <c r="B41" s="98">
        <f>SUM(B23:B40)</f>
        <v>0</v>
      </c>
      <c r="C41" s="98">
        <f>SUM(C23:C40)</f>
        <v>0</v>
      </c>
      <c r="D41" s="184" t="s">
        <v>14</v>
      </c>
      <c r="E41" s="185"/>
      <c r="F41" s="152"/>
      <c r="G41" s="186">
        <f>COUNTIF(G23:I40,"R")+(COUNTIF(G23:I40,"HR")*2)</f>
        <v>2</v>
      </c>
      <c r="H41" s="187"/>
      <c r="I41" s="188"/>
      <c r="J41" s="91"/>
      <c r="K41" s="186">
        <f>COUNTIF(K23:M40,"R")+(COUNTIF(K23:M40,"HR")*2)+G41</f>
        <v>3</v>
      </c>
      <c r="L41" s="187"/>
      <c r="M41" s="188"/>
      <c r="N41" s="91"/>
      <c r="O41" s="186">
        <f>COUNTIF(O23:Q40,"R")+(COUNTIF(O23:Q40,"HR")*2)+K41</f>
        <v>3</v>
      </c>
      <c r="P41" s="187"/>
      <c r="Q41" s="188"/>
      <c r="R41" s="90"/>
      <c r="S41" s="186">
        <f>COUNTIF(S23:U40,"R")+(COUNTIF(S23:U40,"HR")*2)+O41</f>
        <v>4</v>
      </c>
      <c r="T41" s="187"/>
      <c r="U41" s="188"/>
      <c r="V41" s="91"/>
      <c r="W41" s="186">
        <f>COUNTIF(W23:Y40,"R")+(COUNTIF(W23:Y40,"HR")*2)+S41</f>
        <v>4</v>
      </c>
      <c r="X41" s="187"/>
      <c r="Y41" s="188"/>
      <c r="Z41" s="91"/>
      <c r="AA41" s="186">
        <f>COUNTIF(AA23:AC40,"R")+(COUNTIF(AA23:AC40,"HR")*2)+W41</f>
        <v>5</v>
      </c>
      <c r="AB41" s="187"/>
      <c r="AC41" s="188"/>
      <c r="AD41" s="79"/>
      <c r="AE41" s="52">
        <f>SUM(AE23:AE40)</f>
        <v>23</v>
      </c>
      <c r="AF41" s="53">
        <f>SUM(AF23:AF40)</f>
        <v>5</v>
      </c>
      <c r="AG41" s="54">
        <f>SUM(AG23:AG40)</f>
        <v>9</v>
      </c>
      <c r="AH41" s="104">
        <f>SUM(AH23:AH40)</f>
        <v>14</v>
      </c>
      <c r="AI41" s="149"/>
    </row>
    <row r="42" spans="1:35" ht="12" customHeight="1" x14ac:dyDescent="0.25">
      <c r="F42" s="4"/>
      <c r="G42" s="50"/>
      <c r="H42" s="50"/>
      <c r="I42" s="50"/>
      <c r="J42" s="51"/>
      <c r="K42" s="4"/>
      <c r="L42" s="4"/>
      <c r="M42" s="4"/>
      <c r="N42" s="4"/>
      <c r="O42"/>
      <c r="P42"/>
      <c r="Q42"/>
    </row>
    <row r="43" spans="1:35" ht="12" customHeight="1" x14ac:dyDescent="0.25">
      <c r="F43" s="4"/>
      <c r="G43" s="50"/>
      <c r="H43" s="50"/>
      <c r="I43" s="50"/>
      <c r="J43" s="51"/>
      <c r="K43" s="4"/>
      <c r="L43" s="4"/>
      <c r="M43" s="4"/>
      <c r="N43" s="4"/>
      <c r="O43"/>
      <c r="P43"/>
      <c r="Q43"/>
    </row>
    <row r="44" spans="1:35" ht="12" customHeight="1" x14ac:dyDescent="0.25">
      <c r="F44" s="4"/>
      <c r="G44" s="50"/>
      <c r="H44" s="50"/>
      <c r="I44" s="50"/>
      <c r="J44" s="51"/>
      <c r="K44" s="4"/>
      <c r="L44" s="4"/>
      <c r="M44" s="4"/>
      <c r="N44" s="4"/>
      <c r="O44"/>
      <c r="P44"/>
      <c r="Q44"/>
    </row>
    <row r="45" spans="1:35" ht="12" customHeight="1" x14ac:dyDescent="0.25">
      <c r="F45" s="4"/>
      <c r="G45" s="50"/>
      <c r="H45" s="50"/>
      <c r="I45" s="50"/>
      <c r="J45" s="51"/>
      <c r="K45" s="4"/>
      <c r="L45" s="4"/>
      <c r="M45" s="4"/>
      <c r="N45" s="4"/>
      <c r="O45"/>
      <c r="P45"/>
      <c r="Q45"/>
    </row>
    <row r="46" spans="1:35" ht="12" customHeight="1" x14ac:dyDescent="0.25">
      <c r="F46" s="4"/>
      <c r="G46" s="50"/>
      <c r="H46" s="50"/>
      <c r="I46" s="50"/>
      <c r="J46" s="51"/>
      <c r="K46" s="4"/>
      <c r="L46" s="4"/>
      <c r="M46" s="4"/>
      <c r="N46" s="4"/>
      <c r="O46"/>
      <c r="P46"/>
      <c r="Q46"/>
    </row>
    <row r="47" spans="1:35" ht="12" customHeight="1" x14ac:dyDescent="0.25">
      <c r="F47" s="4"/>
      <c r="G47" s="50"/>
      <c r="H47" s="50"/>
      <c r="I47" s="50"/>
      <c r="J47" s="51"/>
      <c r="K47" s="4"/>
      <c r="L47" s="4"/>
      <c r="M47" s="4"/>
      <c r="N47" s="4"/>
      <c r="O47"/>
      <c r="P47"/>
      <c r="Q47"/>
    </row>
    <row r="48" spans="1:35" ht="12" customHeight="1" x14ac:dyDescent="0.25">
      <c r="F48" s="4"/>
      <c r="G48" s="50"/>
      <c r="H48" s="50"/>
      <c r="I48" s="50"/>
      <c r="J48" s="51"/>
      <c r="K48" s="4"/>
      <c r="L48" s="4"/>
      <c r="M48" s="4"/>
      <c r="N48" s="4"/>
      <c r="O48"/>
      <c r="P48"/>
      <c r="Q48"/>
    </row>
    <row r="49" spans="6:17" ht="12" customHeight="1" x14ac:dyDescent="0.25">
      <c r="F49" s="4"/>
      <c r="G49" s="50"/>
      <c r="H49" s="50"/>
      <c r="I49" s="50"/>
      <c r="J49" s="51"/>
      <c r="K49" s="4"/>
      <c r="L49" s="4"/>
      <c r="M49" s="4"/>
      <c r="N49" s="4"/>
      <c r="O49"/>
      <c r="P49"/>
      <c r="Q49"/>
    </row>
    <row r="50" spans="6:17" ht="12" customHeight="1" x14ac:dyDescent="0.25">
      <c r="F50" s="4"/>
      <c r="G50" s="50"/>
      <c r="H50" s="50"/>
      <c r="I50" s="50"/>
      <c r="J50" s="51"/>
      <c r="K50" s="4"/>
      <c r="L50" s="4"/>
      <c r="M50" s="4"/>
      <c r="N50" s="4"/>
      <c r="O50"/>
      <c r="P50"/>
      <c r="Q50"/>
    </row>
    <row r="51" spans="6:17" ht="12" customHeight="1" x14ac:dyDescent="0.25">
      <c r="F51" s="4"/>
      <c r="G51" s="50"/>
      <c r="H51" s="50"/>
      <c r="I51" s="50"/>
      <c r="J51" s="51"/>
      <c r="K51" s="4"/>
      <c r="L51" s="4"/>
      <c r="M51" s="4"/>
      <c r="N51" s="4"/>
      <c r="O51"/>
      <c r="P51"/>
      <c r="Q51"/>
    </row>
    <row r="52" spans="6:17" ht="12" customHeight="1" x14ac:dyDescent="0.25">
      <c r="F52" s="4"/>
      <c r="G52" s="50"/>
      <c r="H52" s="50"/>
      <c r="I52" s="50"/>
      <c r="J52" s="51"/>
      <c r="K52" s="4"/>
      <c r="L52" s="4"/>
      <c r="M52" s="4"/>
      <c r="N52" s="4"/>
      <c r="O52"/>
      <c r="P52"/>
      <c r="Q52"/>
    </row>
    <row r="53" spans="6:17" ht="12" customHeight="1" x14ac:dyDescent="0.25">
      <c r="F53" s="4"/>
      <c r="G53" s="50"/>
      <c r="H53" s="50"/>
      <c r="I53" s="50"/>
      <c r="J53" s="51"/>
      <c r="K53" s="4"/>
      <c r="L53" s="4"/>
      <c r="M53" s="4"/>
      <c r="N53" s="4"/>
      <c r="O53"/>
      <c r="P53"/>
      <c r="Q53"/>
    </row>
    <row r="54" spans="6:17" ht="12" customHeight="1" x14ac:dyDescent="0.25">
      <c r="F54" s="4"/>
      <c r="G54" s="50"/>
      <c r="H54" s="50"/>
      <c r="I54" s="50"/>
      <c r="J54" s="51"/>
      <c r="K54" s="4"/>
      <c r="L54" s="4"/>
      <c r="M54" s="4"/>
      <c r="N54" s="4"/>
      <c r="O54"/>
      <c r="P54"/>
      <c r="Q54"/>
    </row>
    <row r="55" spans="6:17" ht="12" customHeight="1" x14ac:dyDescent="0.25">
      <c r="F55" s="4"/>
      <c r="G55" s="50"/>
      <c r="H55" s="50"/>
      <c r="I55" s="50"/>
      <c r="J55" s="51"/>
      <c r="K55" s="4"/>
      <c r="L55" s="4"/>
      <c r="M55" s="4"/>
      <c r="N55" s="4"/>
      <c r="O55"/>
      <c r="P55"/>
      <c r="Q55"/>
    </row>
    <row r="56" spans="6:17" ht="12" customHeight="1" x14ac:dyDescent="0.25">
      <c r="F56" s="4"/>
      <c r="G56" s="50"/>
      <c r="H56" s="50"/>
      <c r="I56" s="50"/>
      <c r="J56" s="51"/>
      <c r="K56" s="4"/>
      <c r="L56" s="4"/>
      <c r="M56" s="4"/>
      <c r="N56" s="4"/>
      <c r="O56"/>
      <c r="P56"/>
      <c r="Q56"/>
    </row>
    <row r="57" spans="6:17" ht="12" customHeight="1" x14ac:dyDescent="0.25">
      <c r="F57" s="4"/>
      <c r="G57" s="50"/>
      <c r="H57" s="50"/>
      <c r="I57" s="50"/>
      <c r="J57" s="51"/>
      <c r="K57" s="4"/>
      <c r="L57" s="4"/>
      <c r="M57" s="4"/>
      <c r="N57" s="4"/>
      <c r="O57"/>
      <c r="P57"/>
      <c r="Q57"/>
    </row>
    <row r="58" spans="6:17" ht="12" customHeight="1" x14ac:dyDescent="0.25">
      <c r="F58" s="4"/>
      <c r="G58" s="50"/>
      <c r="H58" s="50"/>
      <c r="I58" s="50"/>
      <c r="J58" s="51"/>
      <c r="K58" s="4"/>
      <c r="L58" s="4"/>
      <c r="M58" s="4"/>
      <c r="N58" s="4"/>
      <c r="O58"/>
      <c r="P58"/>
      <c r="Q58"/>
    </row>
    <row r="59" spans="6:17" x14ac:dyDescent="0.25">
      <c r="F59" s="4"/>
      <c r="G59" s="50"/>
      <c r="H59" s="50"/>
      <c r="I59" s="50"/>
      <c r="J59" s="51"/>
      <c r="K59" s="4"/>
      <c r="L59" s="4"/>
      <c r="M59" s="4"/>
      <c r="N59" s="4"/>
      <c r="O59"/>
      <c r="P59"/>
      <c r="Q59"/>
    </row>
    <row r="60" spans="6:17" ht="12" customHeight="1" x14ac:dyDescent="0.25">
      <c r="F60" s="4"/>
      <c r="G60" s="50"/>
      <c r="H60" s="50"/>
      <c r="I60" s="50"/>
      <c r="J60" s="51"/>
      <c r="K60" s="4"/>
      <c r="L60" s="4"/>
      <c r="M60" s="4"/>
      <c r="N60" s="4"/>
      <c r="O60"/>
      <c r="P60"/>
      <c r="Q60"/>
    </row>
    <row r="61" spans="6:17" ht="12" customHeight="1" x14ac:dyDescent="0.25">
      <c r="F61" s="4"/>
      <c r="G61" s="50"/>
      <c r="H61" s="50"/>
      <c r="I61" s="50"/>
      <c r="J61" s="51"/>
      <c r="K61" s="4"/>
      <c r="L61" s="4"/>
      <c r="M61" s="4"/>
      <c r="N61" s="4"/>
      <c r="O61"/>
      <c r="P61"/>
      <c r="Q61"/>
    </row>
    <row r="62" spans="6:17" ht="12" customHeight="1" x14ac:dyDescent="0.25">
      <c r="F62" s="4"/>
      <c r="G62" s="50"/>
      <c r="H62" s="50"/>
      <c r="I62" s="50"/>
      <c r="J62" s="51"/>
      <c r="K62" s="4"/>
      <c r="L62" s="4"/>
      <c r="M62" s="4"/>
      <c r="N62" s="4"/>
      <c r="O62"/>
      <c r="P62"/>
      <c r="Q62"/>
    </row>
    <row r="63" spans="6:17" ht="12" customHeight="1" x14ac:dyDescent="0.25">
      <c r="F63" s="4"/>
      <c r="G63" s="50"/>
      <c r="H63" s="50"/>
      <c r="I63" s="50"/>
      <c r="J63" s="51"/>
      <c r="K63" s="4"/>
      <c r="L63" s="4"/>
      <c r="M63" s="4"/>
      <c r="N63" s="4"/>
      <c r="O63"/>
      <c r="P63"/>
      <c r="Q63"/>
    </row>
    <row r="64" spans="6:17" ht="12" customHeight="1" x14ac:dyDescent="0.25">
      <c r="F64" s="4"/>
      <c r="G64" s="50"/>
      <c r="H64" s="50"/>
      <c r="I64" s="50"/>
      <c r="J64" s="51"/>
      <c r="K64" s="4"/>
      <c r="L64" s="4"/>
      <c r="M64" s="4"/>
      <c r="N64" s="4"/>
      <c r="O64"/>
      <c r="P64"/>
      <c r="Q64"/>
    </row>
    <row r="65" spans="6:17" ht="12" customHeight="1" x14ac:dyDescent="0.25">
      <c r="F65" s="4"/>
      <c r="G65" s="50"/>
      <c r="H65" s="50"/>
      <c r="I65" s="50"/>
      <c r="J65" s="51"/>
      <c r="K65" s="4"/>
      <c r="L65" s="4"/>
      <c r="M65" s="4"/>
      <c r="N65" s="4"/>
      <c r="O65"/>
      <c r="P65"/>
      <c r="Q65"/>
    </row>
    <row r="66" spans="6:17" ht="12" customHeight="1" x14ac:dyDescent="0.25">
      <c r="F66" s="4"/>
      <c r="G66" s="50"/>
      <c r="H66" s="50"/>
      <c r="I66" s="50"/>
      <c r="J66" s="51"/>
      <c r="K66" s="4"/>
      <c r="L66" s="4"/>
      <c r="M66" s="4"/>
      <c r="N66" s="4"/>
      <c r="O66"/>
      <c r="P66"/>
      <c r="Q66"/>
    </row>
    <row r="67" spans="6:17" ht="12" customHeight="1" x14ac:dyDescent="0.25">
      <c r="F67" s="4"/>
      <c r="G67" s="50"/>
      <c r="H67" s="50"/>
      <c r="I67" s="50"/>
      <c r="J67" s="51"/>
      <c r="K67" s="4"/>
      <c r="L67" s="4"/>
      <c r="M67" s="4"/>
      <c r="N67" s="4"/>
      <c r="O67"/>
      <c r="P67"/>
      <c r="Q67"/>
    </row>
    <row r="68" spans="6:17" ht="12" customHeight="1" x14ac:dyDescent="0.25">
      <c r="F68" s="4"/>
      <c r="G68" s="50"/>
      <c r="H68" s="50"/>
      <c r="I68" s="50"/>
      <c r="J68" s="51"/>
      <c r="K68" s="4"/>
      <c r="L68" s="4"/>
      <c r="M68" s="4"/>
      <c r="N68" s="4"/>
      <c r="O68"/>
      <c r="P68"/>
      <c r="Q68"/>
    </row>
    <row r="69" spans="6:17" ht="12" customHeight="1" x14ac:dyDescent="0.25">
      <c r="F69" s="4"/>
      <c r="G69" s="50"/>
      <c r="H69" s="50"/>
      <c r="I69" s="50"/>
      <c r="J69" s="51"/>
      <c r="K69" s="4"/>
      <c r="L69" s="4"/>
      <c r="M69" s="4"/>
      <c r="N69" s="4"/>
      <c r="O69"/>
      <c r="P69"/>
      <c r="Q69"/>
    </row>
    <row r="70" spans="6:17" ht="12" customHeight="1" x14ac:dyDescent="0.25">
      <c r="F70" s="4"/>
      <c r="G70" s="50"/>
      <c r="H70" s="50"/>
      <c r="I70" s="50"/>
      <c r="J70" s="51"/>
      <c r="K70" s="4"/>
      <c r="L70" s="4"/>
      <c r="M70" s="4"/>
      <c r="N70" s="4"/>
      <c r="O70"/>
      <c r="P70"/>
      <c r="Q70"/>
    </row>
    <row r="71" spans="6:17" ht="12" customHeight="1" x14ac:dyDescent="0.25">
      <c r="F71" s="4"/>
      <c r="G71" s="50"/>
      <c r="H71" s="50"/>
      <c r="I71" s="50"/>
      <c r="J71" s="51"/>
      <c r="K71" s="4"/>
      <c r="L71" s="4"/>
      <c r="M71" s="4"/>
      <c r="N71" s="4"/>
      <c r="O71"/>
      <c r="P71"/>
      <c r="Q71"/>
    </row>
    <row r="72" spans="6:17" ht="12" customHeight="1" x14ac:dyDescent="0.25">
      <c r="F72" s="4"/>
      <c r="G72" s="50"/>
      <c r="H72" s="50"/>
      <c r="I72" s="50"/>
      <c r="J72" s="51"/>
      <c r="K72" s="4"/>
      <c r="L72" s="4"/>
      <c r="M72" s="4"/>
      <c r="N72" s="4"/>
      <c r="O72"/>
      <c r="P72"/>
      <c r="Q72"/>
    </row>
    <row r="73" spans="6:17" ht="12" customHeight="1" x14ac:dyDescent="0.25">
      <c r="F73" s="4"/>
      <c r="G73" s="50"/>
      <c r="H73" s="50"/>
      <c r="I73" s="50"/>
      <c r="J73" s="51"/>
      <c r="K73" s="4"/>
      <c r="L73" s="4"/>
      <c r="M73" s="4"/>
      <c r="N73" s="4"/>
      <c r="O73"/>
      <c r="P73"/>
      <c r="Q73"/>
    </row>
    <row r="74" spans="6:17" ht="12" customHeight="1" x14ac:dyDescent="0.25">
      <c r="F74" s="4"/>
      <c r="G74" s="50"/>
      <c r="H74" s="50"/>
      <c r="I74" s="50"/>
      <c r="J74" s="51"/>
      <c r="K74" s="4"/>
      <c r="L74" s="4"/>
      <c r="M74" s="4"/>
      <c r="N74" s="4"/>
      <c r="O74"/>
      <c r="P74"/>
      <c r="Q74"/>
    </row>
    <row r="75" spans="6:17" ht="12" customHeight="1" x14ac:dyDescent="0.25">
      <c r="F75" s="4"/>
      <c r="G75" s="50"/>
      <c r="H75" s="50"/>
      <c r="I75" s="50"/>
      <c r="J75" s="51"/>
      <c r="K75" s="4"/>
      <c r="L75" s="4"/>
      <c r="M75" s="4"/>
      <c r="N75" s="4"/>
      <c r="O75"/>
      <c r="P75"/>
      <c r="Q75"/>
    </row>
    <row r="76" spans="6:17" ht="12" customHeight="1" x14ac:dyDescent="0.25">
      <c r="F76" s="4"/>
      <c r="G76" s="50"/>
      <c r="H76" s="50"/>
      <c r="I76" s="50"/>
      <c r="J76" s="51"/>
      <c r="K76" s="4"/>
      <c r="L76" s="4"/>
      <c r="M76" s="4"/>
      <c r="N76" s="4"/>
      <c r="O76"/>
      <c r="P76"/>
      <c r="Q76"/>
    </row>
    <row r="77" spans="6:17" ht="12" customHeight="1" x14ac:dyDescent="0.25">
      <c r="O77"/>
      <c r="P77"/>
      <c r="Q77"/>
    </row>
    <row r="78" spans="6:17" x14ac:dyDescent="0.25">
      <c r="O78"/>
      <c r="P78"/>
      <c r="Q78"/>
    </row>
    <row r="79" spans="6:17" ht="12" customHeight="1" x14ac:dyDescent="0.25">
      <c r="O79"/>
      <c r="P79"/>
      <c r="Q79"/>
    </row>
    <row r="80" spans="6:17" ht="12" customHeight="1" x14ac:dyDescent="0.25">
      <c r="O80"/>
      <c r="P80"/>
      <c r="Q80"/>
    </row>
    <row r="81" spans="15:17" ht="12" customHeight="1" x14ac:dyDescent="0.25">
      <c r="O81"/>
      <c r="P81"/>
      <c r="Q81"/>
    </row>
    <row r="82" spans="15:17" ht="12" customHeight="1" x14ac:dyDescent="0.25">
      <c r="O82"/>
      <c r="P82"/>
      <c r="Q82"/>
    </row>
    <row r="83" spans="15:17" ht="12" customHeight="1" x14ac:dyDescent="0.25">
      <c r="O83"/>
      <c r="P83"/>
      <c r="Q83"/>
    </row>
    <row r="84" spans="15:17" ht="12" customHeight="1" x14ac:dyDescent="0.25">
      <c r="O84"/>
      <c r="P84"/>
      <c r="Q84"/>
    </row>
    <row r="85" spans="15:17" ht="12" customHeight="1" x14ac:dyDescent="0.25">
      <c r="O85"/>
      <c r="P85"/>
      <c r="Q85"/>
    </row>
    <row r="86" spans="15:17" ht="12" customHeight="1" x14ac:dyDescent="0.25">
      <c r="O86"/>
      <c r="P86"/>
      <c r="Q86"/>
    </row>
    <row r="87" spans="15:17" ht="12" customHeight="1" x14ac:dyDescent="0.25">
      <c r="O87"/>
      <c r="P87"/>
      <c r="Q87"/>
    </row>
    <row r="88" spans="15:17" ht="12" customHeight="1" x14ac:dyDescent="0.25">
      <c r="O88"/>
      <c r="P88"/>
      <c r="Q88"/>
    </row>
    <row r="89" spans="15:17" ht="12" customHeight="1" x14ac:dyDescent="0.25">
      <c r="O89"/>
      <c r="P89"/>
      <c r="Q89"/>
    </row>
    <row r="90" spans="15:17" ht="12" customHeight="1" x14ac:dyDescent="0.25">
      <c r="O90"/>
      <c r="P90"/>
      <c r="Q90"/>
    </row>
    <row r="91" spans="15:17" ht="12" customHeight="1" x14ac:dyDescent="0.25">
      <c r="O91"/>
      <c r="P91"/>
      <c r="Q91"/>
    </row>
    <row r="92" spans="15:17" ht="12" customHeight="1" x14ac:dyDescent="0.25">
      <c r="O92"/>
      <c r="P92"/>
      <c r="Q92"/>
    </row>
    <row r="93" spans="15:17" ht="12" customHeight="1" x14ac:dyDescent="0.25">
      <c r="O93"/>
      <c r="P93"/>
      <c r="Q93"/>
    </row>
    <row r="94" spans="15:17" ht="12" customHeight="1" x14ac:dyDescent="0.25">
      <c r="O94"/>
      <c r="P94"/>
      <c r="Q94"/>
    </row>
    <row r="95" spans="15:17" ht="12" customHeight="1" x14ac:dyDescent="0.25">
      <c r="O95"/>
      <c r="P95"/>
      <c r="Q95"/>
    </row>
    <row r="96" spans="15:17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</sheetData>
  <dataConsolidate>
    <dataRefs count="1">
      <dataRef ref="T4:W269" sheet="紙本紀錄表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06" priority="26" operator="containsText" text="K">
      <formula>NOT(ISERROR(SEARCH("K",G2)))</formula>
    </cfRule>
  </conditionalFormatting>
  <conditionalFormatting sqref="G3">
    <cfRule type="cellIs" dxfId="105" priority="25" operator="equal">
      <formula>"K"</formula>
    </cfRule>
  </conditionalFormatting>
  <conditionalFormatting sqref="G23">
    <cfRule type="cellIs" dxfId="104" priority="15" operator="equal">
      <formula>"K"</formula>
    </cfRule>
  </conditionalFormatting>
  <conditionalFormatting sqref="G3:I20">
    <cfRule type="cellIs" dxfId="103" priority="24" operator="between">
      <formula>1</formula>
      <formula>999</formula>
    </cfRule>
  </conditionalFormatting>
  <conditionalFormatting sqref="G23:I40">
    <cfRule type="cellIs" dxfId="102" priority="14" operator="between">
      <formula>1</formula>
      <formula>999</formula>
    </cfRule>
  </conditionalFormatting>
  <conditionalFormatting sqref="G3:AC20 G23:AC40">
    <cfRule type="cellIs" dxfId="101" priority="2" operator="equal">
      <formula>"AP"</formula>
    </cfRule>
    <cfRule type="cellIs" dxfId="100" priority="3" operator="equal">
      <formula>"DI"</formula>
    </cfRule>
  </conditionalFormatting>
  <conditionalFormatting sqref="K3">
    <cfRule type="cellIs" dxfId="99" priority="23" operator="equal">
      <formula>"K"</formula>
    </cfRule>
  </conditionalFormatting>
  <conditionalFormatting sqref="K23">
    <cfRule type="cellIs" dxfId="98" priority="13" operator="equal">
      <formula>"K"</formula>
    </cfRule>
  </conditionalFormatting>
  <conditionalFormatting sqref="K3:M20">
    <cfRule type="cellIs" dxfId="97" priority="22" operator="between">
      <formula>1</formula>
      <formula>999</formula>
    </cfRule>
  </conditionalFormatting>
  <conditionalFormatting sqref="K23:M40">
    <cfRule type="cellIs" dxfId="96" priority="12" operator="between">
      <formula>1</formula>
      <formula>999</formula>
    </cfRule>
  </conditionalFormatting>
  <conditionalFormatting sqref="O3">
    <cfRule type="cellIs" dxfId="95" priority="21" operator="equal">
      <formula>"K"</formula>
    </cfRule>
  </conditionalFormatting>
  <conditionalFormatting sqref="O23">
    <cfRule type="cellIs" dxfId="94" priority="11" operator="equal">
      <formula>"K"</formula>
    </cfRule>
  </conditionalFormatting>
  <conditionalFormatting sqref="O3:Q20">
    <cfRule type="cellIs" dxfId="93" priority="20" operator="between">
      <formula>1</formula>
      <formula>999</formula>
    </cfRule>
  </conditionalFormatting>
  <conditionalFormatting sqref="O23:Q40">
    <cfRule type="cellIs" dxfId="92" priority="10" operator="between">
      <formula>1</formula>
      <formula>999</formula>
    </cfRule>
  </conditionalFormatting>
  <conditionalFormatting sqref="S23">
    <cfRule type="cellIs" dxfId="91" priority="9" operator="equal">
      <formula>"K"</formula>
    </cfRule>
  </conditionalFormatting>
  <conditionalFormatting sqref="S3:U20">
    <cfRule type="cellIs" dxfId="90" priority="1" operator="between">
      <formula>1</formula>
      <formula>999</formula>
    </cfRule>
  </conditionalFormatting>
  <conditionalFormatting sqref="S23:U40">
    <cfRule type="cellIs" dxfId="89" priority="8" operator="between">
      <formula>1</formula>
      <formula>999</formula>
    </cfRule>
  </conditionalFormatting>
  <conditionalFormatting sqref="W3">
    <cfRule type="cellIs" dxfId="88" priority="19" operator="equal">
      <formula>"K"</formula>
    </cfRule>
  </conditionalFormatting>
  <conditionalFormatting sqref="W23">
    <cfRule type="cellIs" dxfId="87" priority="7" operator="equal">
      <formula>"K"</formula>
    </cfRule>
  </conditionalFormatting>
  <conditionalFormatting sqref="W3:Y20">
    <cfRule type="cellIs" dxfId="86" priority="18" operator="between">
      <formula>1</formula>
      <formula>999</formula>
    </cfRule>
  </conditionalFormatting>
  <conditionalFormatting sqref="W23:Y40">
    <cfRule type="cellIs" dxfId="85" priority="6" operator="between">
      <formula>1</formula>
      <formula>999</formula>
    </cfRule>
  </conditionalFormatting>
  <conditionalFormatting sqref="AA3">
    <cfRule type="cellIs" dxfId="84" priority="17" operator="equal">
      <formula>"K"</formula>
    </cfRule>
  </conditionalFormatting>
  <conditionalFormatting sqref="AA23">
    <cfRule type="cellIs" dxfId="83" priority="5" operator="equal">
      <formula>"K"</formula>
    </cfRule>
  </conditionalFormatting>
  <conditionalFormatting sqref="AA3:AC20">
    <cfRule type="cellIs" dxfId="82" priority="16" operator="between">
      <formula>1</formula>
      <formula>999</formula>
    </cfRule>
  </conditionalFormatting>
  <conditionalFormatting sqref="AA23:AC40">
    <cfRule type="cellIs" dxfId="81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D54AB2D-5ADE-4C42-8DFF-C1D0BF956489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4C9770EC-F58E-444B-97BF-6A08581E21F9}">
          <x14:formula1>
            <xm:f>分組球員名單!$A$2:$A$63</xm:f>
          </x14:formula1>
          <xm:sqref>F23:F40 F3:F20</xm:sqref>
        </x14:dataValidation>
        <x14:dataValidation type="list" allowBlank="1" showInputMessage="1" showErrorMessage="1" xr:uid="{E821C9EA-6916-4A0B-95B8-B10EE3CDBF2C}">
          <x14:formula1>
            <xm:f>分組球員名單!$D$1:$D$16</xm:f>
          </x14:formula1>
          <xm:sqref>AI13 AI3 AI6 AI9:AI10 AI23:AI26 AI29:AI33</xm:sqref>
        </x14:dataValidation>
        <x14:dataValidation type="list" allowBlank="1" showInputMessage="1" showErrorMessage="1" xr:uid="{6B62B13E-7BDB-4DB0-9925-EEC78880A7AB}">
          <x14:formula1>
            <xm:f>分組球員名單!$D$3:$D$19</xm:f>
          </x14:formula1>
          <xm:sqref>AI4:AI5 AI7:AI8 AI11:AI12 AI27:AI28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81AF9-CA12-45FB-A03E-8F000EF46FD6}">
  <sheetPr>
    <pageSetUpPr fitToPage="1"/>
  </sheetPr>
  <dimension ref="A1:AJ328"/>
  <sheetViews>
    <sheetView tabSelected="1" topLeftCell="A2" zoomScaleNormal="100" workbookViewId="0">
      <selection activeCell="W10" sqref="W10"/>
    </sheetView>
  </sheetViews>
  <sheetFormatPr defaultRowHeight="16.5" x14ac:dyDescent="0.25"/>
  <cols>
    <col min="1" max="1" width="7.5" customWidth="1"/>
    <col min="2" max="3" width="5.75" customWidth="1"/>
    <col min="4" max="4" width="2.625" style="20" customWidth="1"/>
    <col min="5" max="5" width="4.25" style="20" customWidth="1"/>
    <col min="6" max="6" width="14.625" style="21" customWidth="1"/>
    <col min="7" max="9" width="3.625" style="22" customWidth="1"/>
    <col min="10" max="10" width="2.625" style="23" customWidth="1"/>
    <col min="11" max="13" width="3.625" style="21" customWidth="1"/>
    <col min="14" max="14" width="2.625" style="21" customWidth="1"/>
    <col min="15" max="17" width="3.625" style="4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</cols>
  <sheetData>
    <row r="1" spans="1:36" ht="20.100000000000001" customHeight="1" thickBot="1" x14ac:dyDescent="0.3">
      <c r="B1" s="167" t="s">
        <v>97</v>
      </c>
      <c r="C1" s="152"/>
      <c r="D1" s="177" t="s">
        <v>0</v>
      </c>
      <c r="E1" s="178"/>
      <c r="F1" s="179"/>
      <c r="G1" s="30"/>
      <c r="H1" s="29" t="s">
        <v>111</v>
      </c>
      <c r="I1" s="29"/>
      <c r="J1" s="160" t="s">
        <v>1</v>
      </c>
      <c r="K1" s="161"/>
      <c r="L1" s="162" t="s">
        <v>108</v>
      </c>
      <c r="M1" s="163"/>
      <c r="N1" s="163"/>
      <c r="O1" s="164"/>
      <c r="P1" s="43"/>
      <c r="Q1" s="97">
        <f>AA21</f>
        <v>15</v>
      </c>
      <c r="R1" s="44"/>
      <c r="S1" s="44"/>
      <c r="T1" s="44" t="s">
        <v>105</v>
      </c>
      <c r="U1" s="47"/>
      <c r="V1" s="44" t="s">
        <v>2</v>
      </c>
      <c r="W1" s="44"/>
      <c r="X1" s="44" t="s">
        <v>101</v>
      </c>
      <c r="Y1" s="47"/>
      <c r="Z1" s="44"/>
      <c r="AA1" s="44"/>
      <c r="AB1" s="97">
        <f>AA41</f>
        <v>3</v>
      </c>
      <c r="AC1" s="44"/>
      <c r="AD1" s="45"/>
      <c r="AE1" s="167" t="s">
        <v>9</v>
      </c>
      <c r="AF1" s="155"/>
      <c r="AG1" s="155"/>
      <c r="AH1" s="155"/>
      <c r="AI1" s="106"/>
    </row>
    <row r="2" spans="1:36" ht="15" customHeight="1" thickBot="1" x14ac:dyDescent="0.3">
      <c r="A2" s="109" t="s">
        <v>53</v>
      </c>
      <c r="B2" s="98" t="s">
        <v>96</v>
      </c>
      <c r="C2" s="98" t="s">
        <v>94</v>
      </c>
      <c r="D2" s="24" t="s">
        <v>3</v>
      </c>
      <c r="E2" s="24" t="s">
        <v>61</v>
      </c>
      <c r="F2" s="31" t="s">
        <v>4</v>
      </c>
      <c r="G2" s="169">
        <v>1</v>
      </c>
      <c r="H2" s="168"/>
      <c r="I2" s="168"/>
      <c r="J2" s="26" t="s">
        <v>5</v>
      </c>
      <c r="K2" s="168">
        <v>2</v>
      </c>
      <c r="L2" s="168"/>
      <c r="M2" s="168"/>
      <c r="N2" s="25" t="s">
        <v>5</v>
      </c>
      <c r="O2" s="170">
        <v>3</v>
      </c>
      <c r="P2" s="157"/>
      <c r="Q2" s="157"/>
      <c r="R2" s="36" t="s">
        <v>5</v>
      </c>
      <c r="S2" s="165">
        <v>4</v>
      </c>
      <c r="T2" s="166"/>
      <c r="U2" s="166"/>
      <c r="V2" s="35" t="s">
        <v>5</v>
      </c>
      <c r="W2" s="165">
        <v>5</v>
      </c>
      <c r="X2" s="166"/>
      <c r="Y2" s="166"/>
      <c r="Z2" s="48" t="s">
        <v>5</v>
      </c>
      <c r="AA2" s="165">
        <v>6</v>
      </c>
      <c r="AB2" s="166"/>
      <c r="AC2" s="171"/>
      <c r="AD2" s="25" t="s">
        <v>5</v>
      </c>
      <c r="AE2" s="68" t="s">
        <v>95</v>
      </c>
      <c r="AF2" s="66" t="s">
        <v>12</v>
      </c>
      <c r="AG2" s="67" t="s">
        <v>98</v>
      </c>
      <c r="AH2" s="100" t="s">
        <v>8</v>
      </c>
      <c r="AI2" s="25" t="s">
        <v>93</v>
      </c>
      <c r="AJ2" s="114"/>
    </row>
    <row r="3" spans="1:36" ht="15" customHeight="1" x14ac:dyDescent="0.25">
      <c r="A3" s="99">
        <f>COUNTIF($G$23:$AC$40,E3)</f>
        <v>1</v>
      </c>
      <c r="B3" s="108"/>
      <c r="C3" s="108">
        <f>COUNTIF(G3:AC3,"HR")</f>
        <v>0</v>
      </c>
      <c r="D3" s="189">
        <v>1</v>
      </c>
      <c r="E3" s="112" t="s">
        <v>152</v>
      </c>
      <c r="F3" s="94" t="s">
        <v>74</v>
      </c>
      <c r="G3" s="37" t="s">
        <v>157</v>
      </c>
      <c r="H3" s="27"/>
      <c r="I3" s="28"/>
      <c r="J3" s="17"/>
      <c r="K3" s="37" t="s">
        <v>157</v>
      </c>
      <c r="L3" s="27" t="s">
        <v>157</v>
      </c>
      <c r="M3" s="28"/>
      <c r="N3" s="17"/>
      <c r="O3" s="37"/>
      <c r="P3" s="113" t="s">
        <v>157</v>
      </c>
      <c r="Q3" s="93"/>
      <c r="R3" s="17"/>
      <c r="S3" s="37"/>
      <c r="T3" s="27" t="s">
        <v>157</v>
      </c>
      <c r="U3" s="28"/>
      <c r="V3" s="17"/>
      <c r="W3" s="37"/>
      <c r="X3" s="27"/>
      <c r="Y3" s="28"/>
      <c r="Z3" s="17"/>
      <c r="AA3" s="37"/>
      <c r="AB3" s="27"/>
      <c r="AC3" s="28"/>
      <c r="AD3" s="14"/>
      <c r="AE3" s="88">
        <f>COUNTA(G3:I3,K3:M3,O3:Q3,S3:U3,W3:Y3,AA3:AC3)</f>
        <v>5</v>
      </c>
      <c r="AF3" s="88">
        <f>COUNTIF(G3:AC3,"R")+(COUNTIF(G3:AC3,"HR")*2)</f>
        <v>5</v>
      </c>
      <c r="AG3" s="88">
        <f>A3+B3</f>
        <v>1</v>
      </c>
      <c r="AH3" s="101">
        <f>COUNTIF(G3:AC3,"K")</f>
        <v>0</v>
      </c>
      <c r="AI3" s="119" t="s">
        <v>91</v>
      </c>
    </row>
    <row r="4" spans="1:36" ht="15" customHeight="1" x14ac:dyDescent="0.25">
      <c r="A4" s="99">
        <f t="shared" ref="A4:A20" si="0">COUNTIF($G$23:$AC$40,E4)</f>
        <v>0</v>
      </c>
      <c r="B4" s="99"/>
      <c r="C4" s="108">
        <f t="shared" ref="C4:C20" si="1">COUNTIF(G4:AC4,"HR")</f>
        <v>0</v>
      </c>
      <c r="D4" s="189"/>
      <c r="E4" s="111"/>
      <c r="F4" s="95"/>
      <c r="G4" s="38"/>
      <c r="H4" s="6"/>
      <c r="I4" s="9"/>
      <c r="J4" s="18"/>
      <c r="K4" s="38"/>
      <c r="L4" s="6"/>
      <c r="M4" s="9"/>
      <c r="N4" s="18"/>
      <c r="O4" s="38"/>
      <c r="P4" s="6"/>
      <c r="Q4" s="9"/>
      <c r="R4" s="18"/>
      <c r="S4" s="38"/>
      <c r="T4" s="6"/>
      <c r="U4" s="9"/>
      <c r="V4" s="18"/>
      <c r="W4" s="38"/>
      <c r="X4" s="6"/>
      <c r="Y4" s="9"/>
      <c r="Z4" s="18"/>
      <c r="AA4" s="38"/>
      <c r="AB4" s="6"/>
      <c r="AC4" s="9"/>
      <c r="AD4" s="15"/>
      <c r="AE4" s="32">
        <f t="shared" ref="AE4:AE20" si="2">COUNTA(G4:I4,K4:M4,O4:Q4,S4:U4,W4:Y4,AA4:AC4)</f>
        <v>0</v>
      </c>
      <c r="AF4" s="88">
        <f t="shared" ref="AF4:AF20" si="3">COUNTIF(G4:AC4,"R")+(COUNTIF(G4:AC4,"HR")*2)</f>
        <v>0</v>
      </c>
      <c r="AG4" s="88">
        <f t="shared" ref="AG4:AG20" si="4">A4+B4</f>
        <v>0</v>
      </c>
      <c r="AH4" s="102">
        <f t="shared" ref="AH4:AH20" si="5">COUNTIF(G4:AC4,"K")</f>
        <v>0</v>
      </c>
      <c r="AI4" s="120" t="s">
        <v>77</v>
      </c>
    </row>
    <row r="5" spans="1:36" ht="15" customHeight="1" x14ac:dyDescent="0.25">
      <c r="A5" s="99">
        <f t="shared" si="0"/>
        <v>0</v>
      </c>
      <c r="B5" s="99"/>
      <c r="C5" s="108">
        <f t="shared" si="1"/>
        <v>0</v>
      </c>
      <c r="D5" s="190"/>
      <c r="E5" s="111"/>
      <c r="F5" s="95"/>
      <c r="G5" s="39"/>
      <c r="H5" s="7"/>
      <c r="I5" s="10"/>
      <c r="J5" s="18"/>
      <c r="K5" s="39"/>
      <c r="L5" s="7"/>
      <c r="M5" s="10"/>
      <c r="N5" s="18"/>
      <c r="O5" s="39"/>
      <c r="P5" s="7"/>
      <c r="Q5" s="10"/>
      <c r="R5" s="18"/>
      <c r="S5" s="39"/>
      <c r="T5" s="7"/>
      <c r="U5" s="10"/>
      <c r="V5" s="18"/>
      <c r="W5" s="39"/>
      <c r="X5" s="7"/>
      <c r="Y5" s="10"/>
      <c r="Z5" s="18"/>
      <c r="AA5" s="39"/>
      <c r="AB5" s="7"/>
      <c r="AC5" s="10"/>
      <c r="AD5" s="15"/>
      <c r="AE5" s="32">
        <f t="shared" si="2"/>
        <v>0</v>
      </c>
      <c r="AF5" s="88">
        <f t="shared" si="3"/>
        <v>0</v>
      </c>
      <c r="AG5" s="88">
        <f t="shared" si="4"/>
        <v>0</v>
      </c>
      <c r="AH5" s="102">
        <f t="shared" si="5"/>
        <v>0</v>
      </c>
      <c r="AI5" s="121"/>
    </row>
    <row r="6" spans="1:36" ht="15" customHeight="1" x14ac:dyDescent="0.25">
      <c r="A6" s="99">
        <f t="shared" si="0"/>
        <v>2</v>
      </c>
      <c r="B6" s="99"/>
      <c r="C6" s="108">
        <f t="shared" si="1"/>
        <v>0</v>
      </c>
      <c r="D6" s="182">
        <v>2</v>
      </c>
      <c r="E6" s="111" t="s">
        <v>153</v>
      </c>
      <c r="F6" s="95" t="s">
        <v>43</v>
      </c>
      <c r="G6" s="40" t="s">
        <v>157</v>
      </c>
      <c r="H6" s="5"/>
      <c r="I6" s="8"/>
      <c r="J6" s="18"/>
      <c r="K6" s="40" t="s">
        <v>158</v>
      </c>
      <c r="L6" s="5" t="s">
        <v>157</v>
      </c>
      <c r="M6" s="8"/>
      <c r="N6" s="18"/>
      <c r="O6" s="40"/>
      <c r="P6" s="5" t="s">
        <v>157</v>
      </c>
      <c r="Q6" s="8"/>
      <c r="R6" s="18"/>
      <c r="S6" s="40"/>
      <c r="T6" s="5" t="s">
        <v>157</v>
      </c>
      <c r="U6" s="8"/>
      <c r="V6" s="18"/>
      <c r="W6" s="40"/>
      <c r="X6" s="5"/>
      <c r="Y6" s="8"/>
      <c r="Z6" s="18"/>
      <c r="AA6" s="40"/>
      <c r="AB6" s="5"/>
      <c r="AC6" s="8"/>
      <c r="AD6" s="15"/>
      <c r="AE6" s="32">
        <f t="shared" si="2"/>
        <v>5</v>
      </c>
      <c r="AF6" s="88">
        <f t="shared" si="3"/>
        <v>4</v>
      </c>
      <c r="AG6" s="88">
        <f t="shared" si="4"/>
        <v>2</v>
      </c>
      <c r="AH6" s="102">
        <f t="shared" si="5"/>
        <v>1</v>
      </c>
      <c r="AI6" s="122" t="s">
        <v>10</v>
      </c>
    </row>
    <row r="7" spans="1:36" ht="15" customHeight="1" x14ac:dyDescent="0.25">
      <c r="A7" s="99">
        <f t="shared" si="0"/>
        <v>0</v>
      </c>
      <c r="B7" s="99"/>
      <c r="C7" s="108">
        <f t="shared" si="1"/>
        <v>0</v>
      </c>
      <c r="D7" s="189"/>
      <c r="E7" s="111"/>
      <c r="F7" s="95"/>
      <c r="G7" s="38"/>
      <c r="H7" s="6"/>
      <c r="I7" s="9"/>
      <c r="J7" s="18"/>
      <c r="K7" s="38"/>
      <c r="L7" s="6"/>
      <c r="M7" s="9"/>
      <c r="N7" s="18"/>
      <c r="O7" s="38"/>
      <c r="P7" s="6"/>
      <c r="Q7" s="9"/>
      <c r="R7" s="18"/>
      <c r="S7" s="38"/>
      <c r="T7" s="6"/>
      <c r="U7" s="9"/>
      <c r="V7" s="18"/>
      <c r="W7" s="38"/>
      <c r="X7" s="6"/>
      <c r="Y7" s="9"/>
      <c r="Z7" s="18"/>
      <c r="AA7" s="38"/>
      <c r="AB7" s="6"/>
      <c r="AC7" s="9"/>
      <c r="AD7" s="15"/>
      <c r="AE7" s="32">
        <f t="shared" si="2"/>
        <v>0</v>
      </c>
      <c r="AF7" s="88">
        <f t="shared" si="3"/>
        <v>0</v>
      </c>
      <c r="AG7" s="88">
        <f t="shared" si="4"/>
        <v>0</v>
      </c>
      <c r="AH7" s="102">
        <f t="shared" si="5"/>
        <v>0</v>
      </c>
      <c r="AI7" s="123" t="s">
        <v>87</v>
      </c>
    </row>
    <row r="8" spans="1:36" ht="15" customHeight="1" x14ac:dyDescent="0.25">
      <c r="A8" s="99">
        <f t="shared" si="0"/>
        <v>0</v>
      </c>
      <c r="B8" s="99"/>
      <c r="C8" s="108">
        <f t="shared" si="1"/>
        <v>0</v>
      </c>
      <c r="D8" s="190"/>
      <c r="E8" s="111"/>
      <c r="F8" s="95"/>
      <c r="G8" s="39"/>
      <c r="H8" s="7"/>
      <c r="I8" s="10"/>
      <c r="J8" s="18"/>
      <c r="K8" s="39"/>
      <c r="L8" s="7"/>
      <c r="M8" s="10"/>
      <c r="N8" s="18"/>
      <c r="O8" s="39"/>
      <c r="P8" s="7"/>
      <c r="Q8" s="10"/>
      <c r="R8" s="18"/>
      <c r="S8" s="39"/>
      <c r="T8" s="7"/>
      <c r="U8" s="10"/>
      <c r="V8" s="18"/>
      <c r="W8" s="39"/>
      <c r="X8" s="7"/>
      <c r="Y8" s="10"/>
      <c r="Z8" s="18"/>
      <c r="AA8" s="39"/>
      <c r="AB8" s="7"/>
      <c r="AC8" s="10"/>
      <c r="AD8" s="15"/>
      <c r="AE8" s="32">
        <f>COUNTA(G8:I8,K8:M8,O8:Q8,S8:U8,W8:Y8,AA8:AC8)</f>
        <v>0</v>
      </c>
      <c r="AF8" s="88">
        <f t="shared" si="3"/>
        <v>0</v>
      </c>
      <c r="AG8" s="88">
        <f t="shared" si="4"/>
        <v>0</v>
      </c>
      <c r="AH8" s="102">
        <f t="shared" si="5"/>
        <v>0</v>
      </c>
      <c r="AI8" s="124"/>
    </row>
    <row r="9" spans="1:36" ht="15" customHeight="1" x14ac:dyDescent="0.25">
      <c r="A9" s="99">
        <f t="shared" si="0"/>
        <v>2</v>
      </c>
      <c r="B9" s="99"/>
      <c r="C9" s="108">
        <f t="shared" si="1"/>
        <v>0</v>
      </c>
      <c r="D9" s="182">
        <v>3</v>
      </c>
      <c r="E9" s="111" t="s">
        <v>154</v>
      </c>
      <c r="F9" s="95" t="s">
        <v>31</v>
      </c>
      <c r="G9" s="40">
        <v>39</v>
      </c>
      <c r="H9" s="5"/>
      <c r="I9" s="8"/>
      <c r="J9" s="18"/>
      <c r="K9" s="40" t="s">
        <v>157</v>
      </c>
      <c r="L9" s="5">
        <v>24</v>
      </c>
      <c r="M9" s="8"/>
      <c r="N9" s="18"/>
      <c r="O9" s="40"/>
      <c r="P9" s="5" t="s">
        <v>158</v>
      </c>
      <c r="Q9" s="8"/>
      <c r="R9" s="18"/>
      <c r="S9" s="40"/>
      <c r="T9" s="5">
        <v>24</v>
      </c>
      <c r="U9" s="8"/>
      <c r="V9" s="18"/>
      <c r="W9" s="40"/>
      <c r="X9" s="5"/>
      <c r="Y9" s="8"/>
      <c r="Z9" s="18"/>
      <c r="AA9" s="40"/>
      <c r="AB9" s="5"/>
      <c r="AC9" s="8"/>
      <c r="AD9" s="15"/>
      <c r="AE9" s="32">
        <f t="shared" si="2"/>
        <v>5</v>
      </c>
      <c r="AF9" s="88">
        <f t="shared" si="3"/>
        <v>1</v>
      </c>
      <c r="AG9" s="88">
        <f t="shared" si="4"/>
        <v>2</v>
      </c>
      <c r="AH9" s="102">
        <f t="shared" si="5"/>
        <v>1</v>
      </c>
      <c r="AI9" s="124"/>
    </row>
    <row r="10" spans="1:36" ht="15" customHeight="1" x14ac:dyDescent="0.25">
      <c r="A10" s="99">
        <f t="shared" si="0"/>
        <v>0</v>
      </c>
      <c r="B10" s="99"/>
      <c r="C10" s="108">
        <f t="shared" si="1"/>
        <v>0</v>
      </c>
      <c r="D10" s="189"/>
      <c r="E10" s="111"/>
      <c r="F10" s="95"/>
      <c r="G10" s="38"/>
      <c r="H10" s="6"/>
      <c r="I10" s="9"/>
      <c r="J10" s="18"/>
      <c r="K10" s="38"/>
      <c r="L10" s="6"/>
      <c r="M10" s="9"/>
      <c r="N10" s="18"/>
      <c r="O10" s="38"/>
      <c r="P10" s="6"/>
      <c r="Q10" s="9"/>
      <c r="R10" s="18"/>
      <c r="S10" s="38"/>
      <c r="T10" s="6"/>
      <c r="U10" s="9"/>
      <c r="V10" s="18"/>
      <c r="W10" s="38"/>
      <c r="X10" s="6"/>
      <c r="Y10" s="9"/>
      <c r="Z10" s="18"/>
      <c r="AA10" s="38"/>
      <c r="AB10" s="6"/>
      <c r="AC10" s="9"/>
      <c r="AD10" s="15"/>
      <c r="AE10" s="32">
        <f t="shared" si="2"/>
        <v>0</v>
      </c>
      <c r="AF10" s="88">
        <f t="shared" si="3"/>
        <v>0</v>
      </c>
      <c r="AG10" s="88">
        <f t="shared" si="4"/>
        <v>0</v>
      </c>
      <c r="AH10" s="102">
        <f t="shared" si="5"/>
        <v>0</v>
      </c>
      <c r="AI10" s="122" t="s">
        <v>11</v>
      </c>
    </row>
    <row r="11" spans="1:36" ht="15" customHeight="1" x14ac:dyDescent="0.25">
      <c r="A11" s="99">
        <f t="shared" si="0"/>
        <v>0</v>
      </c>
      <c r="B11" s="99"/>
      <c r="C11" s="108">
        <f t="shared" si="1"/>
        <v>0</v>
      </c>
      <c r="D11" s="190"/>
      <c r="E11" s="111"/>
      <c r="F11" s="95"/>
      <c r="G11" s="39"/>
      <c r="H11" s="7"/>
      <c r="I11" s="10"/>
      <c r="J11" s="18"/>
      <c r="K11" s="39"/>
      <c r="L11" s="7"/>
      <c r="M11" s="10"/>
      <c r="N11" s="18"/>
      <c r="O11" s="39"/>
      <c r="P11" s="7"/>
      <c r="Q11" s="10"/>
      <c r="R11" s="18"/>
      <c r="S11" s="39"/>
      <c r="T11" s="7"/>
      <c r="U11" s="10"/>
      <c r="V11" s="18"/>
      <c r="W11" s="39"/>
      <c r="X11" s="7"/>
      <c r="Y11" s="10"/>
      <c r="Z11" s="18"/>
      <c r="AA11" s="39"/>
      <c r="AB11" s="7"/>
      <c r="AC11" s="10"/>
      <c r="AD11" s="15"/>
      <c r="AE11" s="32">
        <f t="shared" si="2"/>
        <v>0</v>
      </c>
      <c r="AF11" s="88">
        <f t="shared" si="3"/>
        <v>0</v>
      </c>
      <c r="AG11" s="88">
        <f t="shared" si="4"/>
        <v>0</v>
      </c>
      <c r="AH11" s="102">
        <f t="shared" si="5"/>
        <v>0</v>
      </c>
      <c r="AI11" s="125" t="s">
        <v>87</v>
      </c>
    </row>
    <row r="12" spans="1:36" ht="15" customHeight="1" x14ac:dyDescent="0.25">
      <c r="A12" s="99">
        <f t="shared" si="0"/>
        <v>0</v>
      </c>
      <c r="B12" s="99"/>
      <c r="C12" s="108">
        <f t="shared" si="1"/>
        <v>0</v>
      </c>
      <c r="D12" s="182">
        <v>4</v>
      </c>
      <c r="E12" s="111" t="s">
        <v>155</v>
      </c>
      <c r="F12" s="95" t="s">
        <v>75</v>
      </c>
      <c r="G12" s="40" t="s">
        <v>158</v>
      </c>
      <c r="H12" s="5"/>
      <c r="I12" s="8"/>
      <c r="J12" s="18"/>
      <c r="K12" s="40" t="s">
        <v>157</v>
      </c>
      <c r="L12" s="5"/>
      <c r="M12" s="8"/>
      <c r="N12" s="18"/>
      <c r="O12" s="40">
        <v>24</v>
      </c>
      <c r="P12" s="5"/>
      <c r="Q12" s="8"/>
      <c r="R12" s="18"/>
      <c r="S12" s="40" t="s">
        <v>157</v>
      </c>
      <c r="T12" s="5"/>
      <c r="U12" s="8"/>
      <c r="V12" s="18"/>
      <c r="W12" s="40"/>
      <c r="X12" s="5"/>
      <c r="Y12" s="8"/>
      <c r="Z12" s="18"/>
      <c r="AA12" s="40"/>
      <c r="AB12" s="5"/>
      <c r="AC12" s="8"/>
      <c r="AD12" s="15"/>
      <c r="AE12" s="32">
        <f t="shared" si="2"/>
        <v>4</v>
      </c>
      <c r="AF12" s="88">
        <f t="shared" si="3"/>
        <v>2</v>
      </c>
      <c r="AG12" s="88">
        <f t="shared" si="4"/>
        <v>0</v>
      </c>
      <c r="AH12" s="102">
        <f t="shared" si="5"/>
        <v>1</v>
      </c>
      <c r="AI12" s="122"/>
    </row>
    <row r="13" spans="1:36" ht="15" customHeight="1" x14ac:dyDescent="0.25">
      <c r="A13" s="99">
        <f t="shared" si="0"/>
        <v>0</v>
      </c>
      <c r="B13" s="99"/>
      <c r="C13" s="108">
        <f t="shared" si="1"/>
        <v>0</v>
      </c>
      <c r="D13" s="189"/>
      <c r="E13" s="111"/>
      <c r="F13" s="95"/>
      <c r="G13" s="38"/>
      <c r="H13" s="6"/>
      <c r="I13" s="9"/>
      <c r="J13" s="18"/>
      <c r="K13" s="38"/>
      <c r="L13" s="6"/>
      <c r="M13" s="9"/>
      <c r="N13" s="18"/>
      <c r="O13" s="38"/>
      <c r="P13" s="6"/>
      <c r="Q13" s="9"/>
      <c r="R13" s="18"/>
      <c r="S13" s="38"/>
      <c r="T13" s="6"/>
      <c r="U13" s="9"/>
      <c r="V13" s="18"/>
      <c r="W13" s="38"/>
      <c r="X13" s="6"/>
      <c r="Y13" s="9"/>
      <c r="Z13" s="18"/>
      <c r="AA13" s="38"/>
      <c r="AB13" s="6"/>
      <c r="AC13" s="9"/>
      <c r="AD13" s="15"/>
      <c r="AE13" s="32">
        <f t="shared" si="2"/>
        <v>0</v>
      </c>
      <c r="AF13" s="88">
        <f t="shared" si="3"/>
        <v>0</v>
      </c>
      <c r="AG13" s="88">
        <f t="shared" si="4"/>
        <v>0</v>
      </c>
      <c r="AH13" s="102">
        <f t="shared" si="5"/>
        <v>0</v>
      </c>
      <c r="AI13" s="122"/>
    </row>
    <row r="14" spans="1:36" ht="15" customHeight="1" x14ac:dyDescent="0.25">
      <c r="A14" s="99">
        <f t="shared" si="0"/>
        <v>0</v>
      </c>
      <c r="B14" s="99"/>
      <c r="C14" s="108">
        <f t="shared" si="1"/>
        <v>0</v>
      </c>
      <c r="D14" s="190"/>
      <c r="E14" s="111"/>
      <c r="F14" s="95"/>
      <c r="G14" s="39"/>
      <c r="H14" s="7"/>
      <c r="I14" s="10"/>
      <c r="J14" s="18"/>
      <c r="K14" s="39"/>
      <c r="L14" s="7"/>
      <c r="M14" s="10"/>
      <c r="N14" s="18"/>
      <c r="O14" s="39"/>
      <c r="P14" s="7"/>
      <c r="Q14" s="10"/>
      <c r="R14" s="18"/>
      <c r="S14" s="39"/>
      <c r="T14" s="7"/>
      <c r="U14" s="10"/>
      <c r="V14" s="18"/>
      <c r="W14" s="39"/>
      <c r="X14" s="7"/>
      <c r="Y14" s="10"/>
      <c r="Z14" s="18"/>
      <c r="AA14" s="39"/>
      <c r="AB14" s="7"/>
      <c r="AC14" s="10"/>
      <c r="AD14" s="15"/>
      <c r="AE14" s="32">
        <f t="shared" si="2"/>
        <v>0</v>
      </c>
      <c r="AF14" s="88">
        <f t="shared" si="3"/>
        <v>0</v>
      </c>
      <c r="AG14" s="88">
        <f t="shared" si="4"/>
        <v>0</v>
      </c>
      <c r="AH14" s="102">
        <f t="shared" si="5"/>
        <v>0</v>
      </c>
      <c r="AI14" s="122" t="s">
        <v>13</v>
      </c>
    </row>
    <row r="15" spans="1:36" ht="15" customHeight="1" x14ac:dyDescent="0.25">
      <c r="A15" s="99">
        <f t="shared" si="0"/>
        <v>0</v>
      </c>
      <c r="B15" s="99"/>
      <c r="C15" s="108">
        <f t="shared" si="1"/>
        <v>0</v>
      </c>
      <c r="D15" s="182">
        <v>5</v>
      </c>
      <c r="E15" s="111" t="s">
        <v>156</v>
      </c>
      <c r="F15" s="95" t="s">
        <v>44</v>
      </c>
      <c r="G15" s="40" t="s">
        <v>157</v>
      </c>
      <c r="H15" s="5"/>
      <c r="I15" s="8"/>
      <c r="J15" s="18"/>
      <c r="K15" s="40" t="s">
        <v>157</v>
      </c>
      <c r="L15" s="5"/>
      <c r="M15" s="8"/>
      <c r="N15" s="18"/>
      <c r="O15" s="40" t="s">
        <v>157</v>
      </c>
      <c r="P15" s="5"/>
      <c r="Q15" s="8"/>
      <c r="R15" s="18"/>
      <c r="S15" s="40" t="s">
        <v>158</v>
      </c>
      <c r="T15" s="5"/>
      <c r="U15" s="8"/>
      <c r="V15" s="18"/>
      <c r="W15" s="40"/>
      <c r="X15" s="5"/>
      <c r="Y15" s="8"/>
      <c r="Z15" s="18"/>
      <c r="AA15" s="40"/>
      <c r="AB15" s="5"/>
      <c r="AC15" s="8"/>
      <c r="AD15" s="15"/>
      <c r="AE15" s="32">
        <f t="shared" si="2"/>
        <v>4</v>
      </c>
      <c r="AF15" s="88">
        <f t="shared" si="3"/>
        <v>3</v>
      </c>
      <c r="AG15" s="88">
        <f t="shared" si="4"/>
        <v>0</v>
      </c>
      <c r="AH15" s="102">
        <f t="shared" si="5"/>
        <v>1</v>
      </c>
      <c r="AI15" s="180"/>
    </row>
    <row r="16" spans="1:36" ht="15" customHeight="1" x14ac:dyDescent="0.25">
      <c r="A16" s="99">
        <f t="shared" si="0"/>
        <v>0</v>
      </c>
      <c r="B16" s="99"/>
      <c r="C16" s="108">
        <f t="shared" si="1"/>
        <v>0</v>
      </c>
      <c r="D16" s="189"/>
      <c r="E16" s="111"/>
      <c r="F16" s="95"/>
      <c r="G16" s="38"/>
      <c r="H16" s="6"/>
      <c r="I16" s="9"/>
      <c r="J16" s="18"/>
      <c r="K16" s="38"/>
      <c r="L16" s="6"/>
      <c r="M16" s="9"/>
      <c r="N16" s="18"/>
      <c r="O16" s="38"/>
      <c r="P16" s="6"/>
      <c r="Q16" s="9"/>
      <c r="R16" s="18"/>
      <c r="S16" s="38"/>
      <c r="T16" s="6"/>
      <c r="U16" s="9"/>
      <c r="V16" s="18"/>
      <c r="W16" s="38"/>
      <c r="X16" s="6"/>
      <c r="Y16" s="9"/>
      <c r="Z16" s="18"/>
      <c r="AA16" s="38"/>
      <c r="AB16" s="6"/>
      <c r="AC16" s="9"/>
      <c r="AD16" s="15"/>
      <c r="AE16" s="32">
        <f t="shared" si="2"/>
        <v>0</v>
      </c>
      <c r="AF16" s="88">
        <f t="shared" si="3"/>
        <v>0</v>
      </c>
      <c r="AG16" s="88">
        <f t="shared" si="4"/>
        <v>0</v>
      </c>
      <c r="AH16" s="102">
        <f t="shared" si="5"/>
        <v>0</v>
      </c>
      <c r="AI16" s="180"/>
    </row>
    <row r="17" spans="1:35" ht="15" customHeight="1" x14ac:dyDescent="0.25">
      <c r="A17" s="99">
        <f t="shared" si="0"/>
        <v>0</v>
      </c>
      <c r="B17" s="99"/>
      <c r="C17" s="108">
        <f t="shared" si="1"/>
        <v>0</v>
      </c>
      <c r="D17" s="190"/>
      <c r="E17" s="111"/>
      <c r="F17" s="95"/>
      <c r="G17" s="39"/>
      <c r="H17" s="7"/>
      <c r="I17" s="10"/>
      <c r="J17" s="18"/>
      <c r="K17" s="39"/>
      <c r="L17" s="7"/>
      <c r="M17" s="10"/>
      <c r="N17" s="18"/>
      <c r="O17" s="39"/>
      <c r="P17" s="7"/>
      <c r="Q17" s="10"/>
      <c r="R17" s="18"/>
      <c r="S17" s="39"/>
      <c r="T17" s="7"/>
      <c r="U17" s="10"/>
      <c r="V17" s="18"/>
      <c r="W17" s="39"/>
      <c r="X17" s="7"/>
      <c r="Y17" s="10"/>
      <c r="Z17" s="18"/>
      <c r="AA17" s="39"/>
      <c r="AB17" s="7"/>
      <c r="AC17" s="10"/>
      <c r="AD17" s="15"/>
      <c r="AE17" s="32">
        <f t="shared" si="2"/>
        <v>0</v>
      </c>
      <c r="AF17" s="88">
        <f t="shared" si="3"/>
        <v>0</v>
      </c>
      <c r="AG17" s="88">
        <f t="shared" si="4"/>
        <v>0</v>
      </c>
      <c r="AH17" s="102">
        <f t="shared" si="5"/>
        <v>0</v>
      </c>
      <c r="AI17" s="180"/>
    </row>
    <row r="18" spans="1:35" ht="15" customHeight="1" x14ac:dyDescent="0.25">
      <c r="A18" s="99">
        <f t="shared" si="0"/>
        <v>0</v>
      </c>
      <c r="B18" s="99"/>
      <c r="C18" s="108">
        <f t="shared" si="1"/>
        <v>0</v>
      </c>
      <c r="D18" s="182">
        <v>6</v>
      </c>
      <c r="E18" s="111" t="s">
        <v>159</v>
      </c>
      <c r="F18" s="95"/>
      <c r="G18" s="145" t="s">
        <v>192</v>
      </c>
      <c r="H18" s="5"/>
      <c r="I18" s="8"/>
      <c r="J18" s="18"/>
      <c r="K18" s="145" t="s">
        <v>193</v>
      </c>
      <c r="L18" s="5"/>
      <c r="M18" s="8"/>
      <c r="N18" s="18"/>
      <c r="O18" s="145" t="s">
        <v>192</v>
      </c>
      <c r="P18" s="5"/>
      <c r="Q18" s="8"/>
      <c r="R18" s="18"/>
      <c r="S18" s="145" t="s">
        <v>193</v>
      </c>
      <c r="T18" s="5"/>
      <c r="U18" s="8"/>
      <c r="V18" s="18"/>
      <c r="W18" s="40"/>
      <c r="X18" s="5"/>
      <c r="Y18" s="8"/>
      <c r="Z18" s="18"/>
      <c r="AA18" s="40"/>
      <c r="AB18" s="5"/>
      <c r="AC18" s="8"/>
      <c r="AD18" s="15"/>
      <c r="AE18" s="32">
        <v>0</v>
      </c>
      <c r="AF18" s="88">
        <f t="shared" si="3"/>
        <v>0</v>
      </c>
      <c r="AG18" s="88">
        <f t="shared" si="4"/>
        <v>0</v>
      </c>
      <c r="AH18" s="102">
        <f t="shared" si="5"/>
        <v>0</v>
      </c>
      <c r="AI18" s="180"/>
    </row>
    <row r="19" spans="1:35" ht="15" customHeight="1" x14ac:dyDescent="0.25">
      <c r="A19" s="99">
        <f t="shared" si="0"/>
        <v>0</v>
      </c>
      <c r="B19" s="99"/>
      <c r="C19" s="108">
        <f t="shared" si="1"/>
        <v>0</v>
      </c>
      <c r="D19" s="183"/>
      <c r="E19" s="111"/>
      <c r="F19" s="95"/>
      <c r="G19" s="38"/>
      <c r="H19" s="6"/>
      <c r="I19" s="9"/>
      <c r="J19" s="18"/>
      <c r="K19" s="38"/>
      <c r="L19" s="6"/>
      <c r="M19" s="9"/>
      <c r="N19" s="18"/>
      <c r="O19" s="38"/>
      <c r="P19" s="6"/>
      <c r="Q19" s="9"/>
      <c r="R19" s="18"/>
      <c r="S19" s="38"/>
      <c r="T19" s="6"/>
      <c r="U19" s="9"/>
      <c r="V19" s="18"/>
      <c r="W19" s="38"/>
      <c r="X19" s="6"/>
      <c r="Y19" s="9"/>
      <c r="Z19" s="18"/>
      <c r="AA19" s="38"/>
      <c r="AB19" s="6"/>
      <c r="AC19" s="9"/>
      <c r="AD19" s="15"/>
      <c r="AE19" s="32">
        <f t="shared" si="2"/>
        <v>0</v>
      </c>
      <c r="AF19" s="88">
        <f t="shared" si="3"/>
        <v>0</v>
      </c>
      <c r="AG19" s="88">
        <f t="shared" si="4"/>
        <v>0</v>
      </c>
      <c r="AH19" s="102">
        <f t="shared" si="5"/>
        <v>0</v>
      </c>
      <c r="AI19" s="180"/>
    </row>
    <row r="20" spans="1:35" ht="15" customHeight="1" thickBot="1" x14ac:dyDescent="0.3">
      <c r="A20" s="107">
        <f t="shared" si="0"/>
        <v>0</v>
      </c>
      <c r="B20" s="107"/>
      <c r="C20" s="108">
        <f t="shared" si="1"/>
        <v>0</v>
      </c>
      <c r="D20" s="183"/>
      <c r="E20" s="111"/>
      <c r="F20" s="95"/>
      <c r="G20" s="70"/>
      <c r="H20" s="71"/>
      <c r="I20" s="72"/>
      <c r="J20" s="73"/>
      <c r="K20" s="70"/>
      <c r="L20" s="71"/>
      <c r="M20" s="72"/>
      <c r="N20" s="73"/>
      <c r="O20" s="70"/>
      <c r="P20" s="71"/>
      <c r="Q20" s="72"/>
      <c r="R20" s="19"/>
      <c r="S20" s="70"/>
      <c r="T20" s="71"/>
      <c r="U20" s="72"/>
      <c r="V20" s="73"/>
      <c r="W20" s="70"/>
      <c r="X20" s="71"/>
      <c r="Y20" s="72"/>
      <c r="Z20" s="73"/>
      <c r="AA20" s="70"/>
      <c r="AB20" s="71"/>
      <c r="AC20" s="72"/>
      <c r="AD20" s="16"/>
      <c r="AE20" s="77">
        <f t="shared" si="2"/>
        <v>0</v>
      </c>
      <c r="AF20" s="88">
        <f t="shared" si="3"/>
        <v>0</v>
      </c>
      <c r="AG20" s="88">
        <f t="shared" si="4"/>
        <v>0</v>
      </c>
      <c r="AH20" s="103">
        <f t="shared" si="5"/>
        <v>0</v>
      </c>
      <c r="AI20" s="180"/>
    </row>
    <row r="21" spans="1:35" ht="15" customHeight="1" thickBot="1" x14ac:dyDescent="0.3">
      <c r="A21" s="98">
        <f>SUM(A3:A20)</f>
        <v>5</v>
      </c>
      <c r="B21" s="98">
        <f>SUM(B3:B20)</f>
        <v>0</v>
      </c>
      <c r="C21" s="98">
        <f>SUM(C3:C20)</f>
        <v>0</v>
      </c>
      <c r="D21" s="184" t="s">
        <v>14</v>
      </c>
      <c r="E21" s="185"/>
      <c r="F21" s="152"/>
      <c r="G21" s="186">
        <f>COUNTIF(G3:I20,"R")+(COUNTIF(G3:I20,"HR")*2)</f>
        <v>3</v>
      </c>
      <c r="H21" s="187"/>
      <c r="I21" s="188"/>
      <c r="J21" s="91"/>
      <c r="K21" s="186">
        <f>COUNTIF(K3:M20,"R")+(COUNTIF(K3:M20,"HR")*2)+G21</f>
        <v>9</v>
      </c>
      <c r="L21" s="187"/>
      <c r="M21" s="188"/>
      <c r="N21" s="91"/>
      <c r="O21" s="186">
        <f>COUNTIF(O3:Q20,"R")+(COUNTIF(O3:Q20,"HR")*2)+K21</f>
        <v>12</v>
      </c>
      <c r="P21" s="187"/>
      <c r="Q21" s="188"/>
      <c r="R21" s="90"/>
      <c r="S21" s="186">
        <f>COUNTIF(S3:U20,"R")+(COUNTIF(S3:U20,"HR")*2)+O21</f>
        <v>15</v>
      </c>
      <c r="T21" s="187"/>
      <c r="U21" s="188"/>
      <c r="V21" s="91"/>
      <c r="W21" s="186">
        <f>COUNTIF(W3:Y20,"R")+(COUNTIF(W3:Y20,"HR")*2)+S21</f>
        <v>15</v>
      </c>
      <c r="X21" s="187"/>
      <c r="Y21" s="188"/>
      <c r="Z21" s="91"/>
      <c r="AA21" s="186">
        <f>COUNTIF(AA3:AC20,"R")+(COUNTIF(AA3:AC20,"HR")*2)+W21</f>
        <v>15</v>
      </c>
      <c r="AB21" s="187"/>
      <c r="AC21" s="188"/>
      <c r="AD21" s="79"/>
      <c r="AE21" s="52">
        <f>SUM(AE3:AE20)</f>
        <v>23</v>
      </c>
      <c r="AF21" s="53">
        <f>SUM(AF3:AF20)</f>
        <v>15</v>
      </c>
      <c r="AG21" s="54">
        <f>SUM(AG3:AG20)</f>
        <v>5</v>
      </c>
      <c r="AH21" s="104">
        <f>SUM(AH3:AH20)</f>
        <v>4</v>
      </c>
      <c r="AI21" s="181"/>
    </row>
    <row r="22" spans="1:35" ht="15" customHeight="1" thickBot="1" x14ac:dyDescent="0.3">
      <c r="A22" s="98" t="s">
        <v>53</v>
      </c>
      <c r="B22" s="98" t="s">
        <v>96</v>
      </c>
      <c r="C22" s="98" t="s">
        <v>94</v>
      </c>
      <c r="D22" s="24" t="s">
        <v>7</v>
      </c>
      <c r="E22" s="24" t="s">
        <v>61</v>
      </c>
      <c r="F22" s="83" t="s">
        <v>4</v>
      </c>
      <c r="G22" s="169">
        <v>1</v>
      </c>
      <c r="H22" s="168"/>
      <c r="I22" s="172"/>
      <c r="J22" s="35" t="s">
        <v>5</v>
      </c>
      <c r="K22" s="157">
        <v>2</v>
      </c>
      <c r="L22" s="157"/>
      <c r="M22" s="157"/>
      <c r="N22" s="35" t="s">
        <v>5</v>
      </c>
      <c r="O22" s="156">
        <v>3</v>
      </c>
      <c r="P22" s="157"/>
      <c r="Q22" s="157"/>
      <c r="R22" s="36" t="s">
        <v>5</v>
      </c>
      <c r="S22" s="156">
        <v>4</v>
      </c>
      <c r="T22" s="157"/>
      <c r="U22" s="157"/>
      <c r="V22" s="35" t="s">
        <v>5</v>
      </c>
      <c r="W22" s="156">
        <v>5</v>
      </c>
      <c r="X22" s="157"/>
      <c r="Y22" s="157"/>
      <c r="Z22" s="35" t="s">
        <v>5</v>
      </c>
      <c r="AA22" s="156">
        <v>6</v>
      </c>
      <c r="AB22" s="157"/>
      <c r="AC22" s="157"/>
      <c r="AD22" s="35" t="s">
        <v>5</v>
      </c>
      <c r="AE22" s="87" t="s">
        <v>95</v>
      </c>
      <c r="AF22" s="66" t="s">
        <v>12</v>
      </c>
      <c r="AG22" s="67" t="s">
        <v>98</v>
      </c>
      <c r="AH22" s="69" t="s">
        <v>8</v>
      </c>
      <c r="AI22" s="105" t="s">
        <v>92</v>
      </c>
    </row>
    <row r="23" spans="1:35" ht="15" customHeight="1" x14ac:dyDescent="0.25">
      <c r="A23" s="108">
        <f>COUNTIF($G$3:$AC$20,E23)</f>
        <v>0</v>
      </c>
      <c r="B23" s="108"/>
      <c r="C23" s="108">
        <f t="shared" ref="C23:C40" si="6">COUNTIF(G23:AC23,"HR")</f>
        <v>0</v>
      </c>
      <c r="D23" s="189">
        <v>1</v>
      </c>
      <c r="E23" s="111" t="s">
        <v>160</v>
      </c>
      <c r="F23" s="94" t="s">
        <v>21</v>
      </c>
      <c r="G23" s="37" t="s">
        <v>158</v>
      </c>
      <c r="H23" s="27"/>
      <c r="I23" s="28"/>
      <c r="J23" s="17"/>
      <c r="K23" s="37"/>
      <c r="L23" s="27"/>
      <c r="M23" s="28"/>
      <c r="N23" s="17"/>
      <c r="O23" s="37" t="s">
        <v>158</v>
      </c>
      <c r="P23" s="27"/>
      <c r="Q23" s="28"/>
      <c r="R23" s="17"/>
      <c r="S23" s="37"/>
      <c r="T23" s="27" t="s">
        <v>158</v>
      </c>
      <c r="U23" s="28"/>
      <c r="V23" s="17"/>
      <c r="W23" s="37"/>
      <c r="X23" s="27"/>
      <c r="Y23" s="28"/>
      <c r="Z23" s="17"/>
      <c r="AA23" s="37"/>
      <c r="AB23" s="27" t="s">
        <v>157</v>
      </c>
      <c r="AC23" s="28"/>
      <c r="AD23" s="14"/>
      <c r="AE23" s="32">
        <f>COUNTA(G23:I23,K23:M23,O23:Q23,S23:U23,W23:Y23,AA23:AC23)</f>
        <v>4</v>
      </c>
      <c r="AF23" s="88">
        <f>COUNTIF(G23:AC23,"R")+C23</f>
        <v>1</v>
      </c>
      <c r="AG23" s="88">
        <f>A23+B23</f>
        <v>0</v>
      </c>
      <c r="AH23" s="102">
        <f>COUNTIF(G23:AC23,"K")</f>
        <v>3</v>
      </c>
      <c r="AI23" s="126" t="s">
        <v>91</v>
      </c>
    </row>
    <row r="24" spans="1:35" ht="15" customHeight="1" x14ac:dyDescent="0.25">
      <c r="A24" s="108">
        <f t="shared" ref="A24:A40" si="7">COUNTIF($G$3:$AC$20,E24)</f>
        <v>0</v>
      </c>
      <c r="B24" s="108"/>
      <c r="C24" s="108">
        <f t="shared" si="6"/>
        <v>0</v>
      </c>
      <c r="D24" s="189"/>
      <c r="E24" s="111"/>
      <c r="F24" s="95"/>
      <c r="G24" s="38"/>
      <c r="H24" s="6"/>
      <c r="I24" s="9"/>
      <c r="J24" s="18"/>
      <c r="K24" s="38"/>
      <c r="L24" s="6"/>
      <c r="M24" s="9"/>
      <c r="N24" s="18"/>
      <c r="O24" s="38"/>
      <c r="P24" s="6"/>
      <c r="Q24" s="9"/>
      <c r="R24" s="18"/>
      <c r="S24" s="38"/>
      <c r="T24" s="6"/>
      <c r="U24" s="9"/>
      <c r="V24" s="18"/>
      <c r="W24" s="38"/>
      <c r="X24" s="6"/>
      <c r="Y24" s="9"/>
      <c r="Z24" s="18"/>
      <c r="AA24" s="38"/>
      <c r="AB24" s="6"/>
      <c r="AC24" s="9"/>
      <c r="AD24" s="15"/>
      <c r="AE24" s="32">
        <f t="shared" ref="AE24:AE40" si="8">COUNTA(G24:I24,K24:M24,O24:Q24,S24:U24,W24:Y24,AA24:AC24)</f>
        <v>0</v>
      </c>
      <c r="AF24" s="88">
        <f t="shared" ref="AF24:AF40" si="9">COUNTIF(G24:AC24,"R")+C24</f>
        <v>0</v>
      </c>
      <c r="AG24" s="88">
        <f t="shared" ref="AG24:AG40" si="10">A24+B24</f>
        <v>0</v>
      </c>
      <c r="AH24" s="102">
        <f t="shared" ref="AH24:AH40" si="11">COUNTIF(G24:AC24,"K")</f>
        <v>0</v>
      </c>
      <c r="AI24" s="120" t="s">
        <v>86</v>
      </c>
    </row>
    <row r="25" spans="1:35" ht="15" customHeight="1" x14ac:dyDescent="0.25">
      <c r="A25" s="108">
        <f t="shared" si="7"/>
        <v>0</v>
      </c>
      <c r="B25" s="108"/>
      <c r="C25" s="108">
        <f t="shared" si="6"/>
        <v>0</v>
      </c>
      <c r="D25" s="190"/>
      <c r="E25" s="111"/>
      <c r="F25" s="95"/>
      <c r="G25" s="39"/>
      <c r="H25" s="7"/>
      <c r="I25" s="10"/>
      <c r="J25" s="18"/>
      <c r="K25" s="39"/>
      <c r="L25" s="7"/>
      <c r="M25" s="10"/>
      <c r="N25" s="18"/>
      <c r="O25" s="39"/>
      <c r="P25" s="7"/>
      <c r="Q25" s="10"/>
      <c r="R25" s="18"/>
      <c r="S25" s="39"/>
      <c r="T25" s="7"/>
      <c r="U25" s="10"/>
      <c r="V25" s="18"/>
      <c r="W25" s="39"/>
      <c r="X25" s="7"/>
      <c r="Y25" s="10"/>
      <c r="Z25" s="18"/>
      <c r="AA25" s="39"/>
      <c r="AB25" s="7"/>
      <c r="AC25" s="10"/>
      <c r="AD25" s="15"/>
      <c r="AE25" s="32">
        <f t="shared" si="8"/>
        <v>0</v>
      </c>
      <c r="AF25" s="88">
        <f t="shared" si="9"/>
        <v>0</v>
      </c>
      <c r="AG25" s="88">
        <f t="shared" si="10"/>
        <v>0</v>
      </c>
      <c r="AH25" s="102">
        <f t="shared" si="11"/>
        <v>0</v>
      </c>
      <c r="AI25" s="121"/>
    </row>
    <row r="26" spans="1:35" ht="15" customHeight="1" x14ac:dyDescent="0.25">
      <c r="A26" s="108">
        <f t="shared" si="7"/>
        <v>0</v>
      </c>
      <c r="B26" s="108"/>
      <c r="C26" s="108">
        <f t="shared" si="6"/>
        <v>0</v>
      </c>
      <c r="D26" s="182">
        <v>2</v>
      </c>
      <c r="E26" s="111" t="s">
        <v>161</v>
      </c>
      <c r="F26" s="34" t="s">
        <v>130</v>
      </c>
      <c r="G26" s="40">
        <v>26</v>
      </c>
      <c r="H26" s="5"/>
      <c r="I26" s="8"/>
      <c r="J26" s="18"/>
      <c r="K26" s="40"/>
      <c r="L26" s="5"/>
      <c r="M26" s="8"/>
      <c r="N26" s="18"/>
      <c r="O26" s="40" t="s">
        <v>157</v>
      </c>
      <c r="P26" s="5"/>
      <c r="Q26" s="8"/>
      <c r="R26" s="18"/>
      <c r="S26" s="40"/>
      <c r="T26" s="5">
        <v>55</v>
      </c>
      <c r="U26" s="8"/>
      <c r="V26" s="18"/>
      <c r="W26" s="40"/>
      <c r="X26" s="5"/>
      <c r="Y26" s="8"/>
      <c r="Z26" s="18"/>
      <c r="AA26" s="40"/>
      <c r="AB26" s="5" t="s">
        <v>158</v>
      </c>
      <c r="AC26" s="8"/>
      <c r="AD26" s="15"/>
      <c r="AE26" s="32">
        <f t="shared" si="8"/>
        <v>4</v>
      </c>
      <c r="AF26" s="88">
        <f t="shared" si="9"/>
        <v>1</v>
      </c>
      <c r="AG26" s="88">
        <f t="shared" si="10"/>
        <v>0</v>
      </c>
      <c r="AH26" s="102">
        <f t="shared" si="11"/>
        <v>1</v>
      </c>
      <c r="AI26" s="122" t="s">
        <v>10</v>
      </c>
    </row>
    <row r="27" spans="1:35" ht="15" customHeight="1" x14ac:dyDescent="0.25">
      <c r="A27" s="108">
        <f t="shared" si="7"/>
        <v>0</v>
      </c>
      <c r="B27" s="108"/>
      <c r="C27" s="108">
        <f t="shared" si="6"/>
        <v>0</v>
      </c>
      <c r="D27" s="189"/>
      <c r="E27" s="111"/>
      <c r="F27" s="96"/>
      <c r="G27" s="38"/>
      <c r="H27" s="6"/>
      <c r="I27" s="9"/>
      <c r="J27" s="18"/>
      <c r="K27" s="38"/>
      <c r="L27" s="6"/>
      <c r="M27" s="9"/>
      <c r="N27" s="18"/>
      <c r="O27" s="38"/>
      <c r="P27" s="6"/>
      <c r="Q27" s="9"/>
      <c r="R27" s="18"/>
      <c r="S27" s="38"/>
      <c r="T27" s="6"/>
      <c r="U27" s="9"/>
      <c r="V27" s="18"/>
      <c r="W27" s="38"/>
      <c r="X27" s="6"/>
      <c r="Y27" s="9"/>
      <c r="Z27" s="18"/>
      <c r="AA27" s="38"/>
      <c r="AB27" s="6"/>
      <c r="AC27" s="9"/>
      <c r="AD27" s="15"/>
      <c r="AE27" s="32">
        <f t="shared" si="8"/>
        <v>0</v>
      </c>
      <c r="AF27" s="88">
        <f t="shared" si="9"/>
        <v>0</v>
      </c>
      <c r="AG27" s="88">
        <f t="shared" si="10"/>
        <v>0</v>
      </c>
      <c r="AH27" s="102">
        <f t="shared" si="11"/>
        <v>0</v>
      </c>
      <c r="AI27" s="123" t="s">
        <v>55</v>
      </c>
    </row>
    <row r="28" spans="1:35" ht="15" customHeight="1" x14ac:dyDescent="0.25">
      <c r="A28" s="108">
        <f t="shared" si="7"/>
        <v>0</v>
      </c>
      <c r="B28" s="108"/>
      <c r="C28" s="108">
        <f t="shared" si="6"/>
        <v>0</v>
      </c>
      <c r="D28" s="190"/>
      <c r="E28" s="111"/>
      <c r="F28" s="96"/>
      <c r="G28" s="39"/>
      <c r="H28" s="7"/>
      <c r="I28" s="10"/>
      <c r="J28" s="18"/>
      <c r="K28" s="39"/>
      <c r="L28" s="7"/>
      <c r="M28" s="10"/>
      <c r="N28" s="18"/>
      <c r="O28" s="39"/>
      <c r="P28" s="7"/>
      <c r="Q28" s="10"/>
      <c r="R28" s="18"/>
      <c r="S28" s="39"/>
      <c r="T28" s="7"/>
      <c r="U28" s="10"/>
      <c r="V28" s="18"/>
      <c r="W28" s="39"/>
      <c r="X28" s="7"/>
      <c r="Y28" s="10"/>
      <c r="Z28" s="18"/>
      <c r="AA28" s="39"/>
      <c r="AB28" s="7"/>
      <c r="AC28" s="10"/>
      <c r="AD28" s="15"/>
      <c r="AE28" s="32">
        <f t="shared" si="8"/>
        <v>0</v>
      </c>
      <c r="AF28" s="88">
        <f t="shared" si="9"/>
        <v>0</v>
      </c>
      <c r="AG28" s="88">
        <f t="shared" si="10"/>
        <v>0</v>
      </c>
      <c r="AH28" s="102">
        <f t="shared" si="11"/>
        <v>0</v>
      </c>
      <c r="AI28" s="124"/>
    </row>
    <row r="29" spans="1:35" ht="15" customHeight="1" x14ac:dyDescent="0.25">
      <c r="A29" s="108">
        <f t="shared" si="7"/>
        <v>1</v>
      </c>
      <c r="B29" s="108"/>
      <c r="C29" s="108">
        <f t="shared" si="6"/>
        <v>0</v>
      </c>
      <c r="D29" s="182">
        <v>3</v>
      </c>
      <c r="E29" s="111" t="s">
        <v>162</v>
      </c>
      <c r="F29" s="96" t="s">
        <v>15</v>
      </c>
      <c r="G29" s="40" t="s">
        <v>158</v>
      </c>
      <c r="H29" s="5"/>
      <c r="I29" s="8"/>
      <c r="J29" s="18"/>
      <c r="K29" s="40"/>
      <c r="L29" s="5"/>
      <c r="M29" s="8"/>
      <c r="N29" s="18"/>
      <c r="O29" s="40" t="s">
        <v>157</v>
      </c>
      <c r="P29" s="5"/>
      <c r="Q29" s="8"/>
      <c r="R29" s="18"/>
      <c r="S29" s="40"/>
      <c r="T29" s="5"/>
      <c r="U29" s="8"/>
      <c r="V29" s="18"/>
      <c r="W29" s="40" t="s">
        <v>158</v>
      </c>
      <c r="X29" s="5"/>
      <c r="Y29" s="8"/>
      <c r="Z29" s="18"/>
      <c r="AA29" s="40"/>
      <c r="AB29" s="5" t="s">
        <v>158</v>
      </c>
      <c r="AC29" s="8"/>
      <c r="AD29" s="15"/>
      <c r="AE29" s="32">
        <f t="shared" si="8"/>
        <v>4</v>
      </c>
      <c r="AF29" s="88">
        <f t="shared" si="9"/>
        <v>1</v>
      </c>
      <c r="AG29" s="88">
        <f t="shared" si="10"/>
        <v>1</v>
      </c>
      <c r="AH29" s="102">
        <f t="shared" si="11"/>
        <v>3</v>
      </c>
      <c r="AI29" s="124"/>
    </row>
    <row r="30" spans="1:35" ht="15" customHeight="1" x14ac:dyDescent="0.25">
      <c r="A30" s="108">
        <f t="shared" si="7"/>
        <v>0</v>
      </c>
      <c r="B30" s="108"/>
      <c r="C30" s="108">
        <f t="shared" si="6"/>
        <v>0</v>
      </c>
      <c r="D30" s="189"/>
      <c r="E30" s="111"/>
      <c r="F30" s="95"/>
      <c r="G30" s="38"/>
      <c r="H30" s="6"/>
      <c r="I30" s="9"/>
      <c r="J30" s="18"/>
      <c r="K30" s="38"/>
      <c r="L30" s="6"/>
      <c r="M30" s="9"/>
      <c r="N30" s="18"/>
      <c r="O30" s="38"/>
      <c r="P30" s="6"/>
      <c r="Q30" s="9"/>
      <c r="R30" s="18"/>
      <c r="S30" s="38"/>
      <c r="T30" s="6"/>
      <c r="U30" s="9"/>
      <c r="V30" s="18"/>
      <c r="W30" s="38"/>
      <c r="X30" s="6"/>
      <c r="Y30" s="9"/>
      <c r="Z30" s="18"/>
      <c r="AA30" s="38"/>
      <c r="AB30" s="6"/>
      <c r="AC30" s="9"/>
      <c r="AD30" s="15"/>
      <c r="AE30" s="32">
        <f t="shared" si="8"/>
        <v>0</v>
      </c>
      <c r="AF30" s="88">
        <f t="shared" si="9"/>
        <v>0</v>
      </c>
      <c r="AG30" s="88">
        <f t="shared" si="10"/>
        <v>0</v>
      </c>
      <c r="AH30" s="102">
        <f t="shared" si="11"/>
        <v>0</v>
      </c>
      <c r="AI30" s="122" t="s">
        <v>11</v>
      </c>
    </row>
    <row r="31" spans="1:35" ht="15" customHeight="1" x14ac:dyDescent="0.25">
      <c r="A31" s="108">
        <f t="shared" si="7"/>
        <v>0</v>
      </c>
      <c r="B31" s="108"/>
      <c r="C31" s="108">
        <f t="shared" si="6"/>
        <v>0</v>
      </c>
      <c r="D31" s="190"/>
      <c r="E31" s="111"/>
      <c r="F31" s="95"/>
      <c r="G31" s="39"/>
      <c r="H31" s="7"/>
      <c r="I31" s="10"/>
      <c r="J31" s="18"/>
      <c r="K31" s="39"/>
      <c r="L31" s="7"/>
      <c r="M31" s="10"/>
      <c r="N31" s="18"/>
      <c r="O31" s="39"/>
      <c r="P31" s="7"/>
      <c r="Q31" s="10"/>
      <c r="R31" s="18"/>
      <c r="S31" s="39"/>
      <c r="T31" s="7"/>
      <c r="U31" s="10"/>
      <c r="V31" s="18"/>
      <c r="W31" s="39"/>
      <c r="X31" s="7"/>
      <c r="Y31" s="10"/>
      <c r="Z31" s="18"/>
      <c r="AA31" s="39"/>
      <c r="AB31" s="7"/>
      <c r="AC31" s="10"/>
      <c r="AD31" s="15"/>
      <c r="AE31" s="32">
        <f t="shared" si="8"/>
        <v>0</v>
      </c>
      <c r="AF31" s="88">
        <f t="shared" si="9"/>
        <v>0</v>
      </c>
      <c r="AG31" s="88">
        <f t="shared" si="10"/>
        <v>0</v>
      </c>
      <c r="AH31" s="102">
        <f t="shared" si="11"/>
        <v>0</v>
      </c>
      <c r="AI31" s="125" t="s">
        <v>56</v>
      </c>
    </row>
    <row r="32" spans="1:35" ht="15" customHeight="1" x14ac:dyDescent="0.25">
      <c r="A32" s="108">
        <f t="shared" si="7"/>
        <v>3</v>
      </c>
      <c r="B32" s="108"/>
      <c r="C32" s="108">
        <f t="shared" si="6"/>
        <v>0</v>
      </c>
      <c r="D32" s="182">
        <v>4</v>
      </c>
      <c r="E32" s="111" t="s">
        <v>163</v>
      </c>
      <c r="F32" s="95" t="s">
        <v>24</v>
      </c>
      <c r="G32" s="40"/>
      <c r="H32" s="5"/>
      <c r="I32" s="8"/>
      <c r="J32" s="18"/>
      <c r="K32" s="40" t="s">
        <v>158</v>
      </c>
      <c r="L32" s="5"/>
      <c r="M32" s="8"/>
      <c r="N32" s="18"/>
      <c r="O32" s="40" t="s">
        <v>158</v>
      </c>
      <c r="P32" s="5"/>
      <c r="Q32" s="8"/>
      <c r="R32" s="18"/>
      <c r="S32" s="40"/>
      <c r="T32" s="5"/>
      <c r="U32" s="8"/>
      <c r="V32" s="18"/>
      <c r="W32" s="40" t="s">
        <v>158</v>
      </c>
      <c r="X32" s="5"/>
      <c r="Y32" s="8"/>
      <c r="Z32" s="18"/>
      <c r="AA32" s="40"/>
      <c r="AB32" s="5"/>
      <c r="AC32" s="8"/>
      <c r="AD32" s="15"/>
      <c r="AE32" s="32">
        <f t="shared" si="8"/>
        <v>3</v>
      </c>
      <c r="AF32" s="88">
        <f t="shared" si="9"/>
        <v>0</v>
      </c>
      <c r="AG32" s="88">
        <f t="shared" si="10"/>
        <v>3</v>
      </c>
      <c r="AH32" s="102">
        <f t="shared" si="11"/>
        <v>3</v>
      </c>
      <c r="AI32" s="122"/>
    </row>
    <row r="33" spans="1:35" ht="15" customHeight="1" x14ac:dyDescent="0.25">
      <c r="A33" s="108">
        <f t="shared" si="7"/>
        <v>0</v>
      </c>
      <c r="B33" s="108"/>
      <c r="C33" s="108">
        <f t="shared" si="6"/>
        <v>0</v>
      </c>
      <c r="D33" s="189"/>
      <c r="E33" s="111"/>
      <c r="F33" s="95"/>
      <c r="G33" s="38"/>
      <c r="H33" s="6"/>
      <c r="I33" s="9"/>
      <c r="J33" s="18"/>
      <c r="K33" s="38"/>
      <c r="L33" s="6"/>
      <c r="M33" s="9"/>
      <c r="N33" s="18"/>
      <c r="O33" s="38"/>
      <c r="P33" s="6"/>
      <c r="Q33" s="9"/>
      <c r="R33" s="18"/>
      <c r="S33" s="38"/>
      <c r="T33" s="6"/>
      <c r="U33" s="9"/>
      <c r="V33" s="18"/>
      <c r="W33" s="38"/>
      <c r="X33" s="6"/>
      <c r="Y33" s="9"/>
      <c r="Z33" s="18"/>
      <c r="AA33" s="38"/>
      <c r="AB33" s="6"/>
      <c r="AC33" s="9"/>
      <c r="AD33" s="15"/>
      <c r="AE33" s="32">
        <f t="shared" si="8"/>
        <v>0</v>
      </c>
      <c r="AF33" s="88">
        <f t="shared" si="9"/>
        <v>0</v>
      </c>
      <c r="AG33" s="88">
        <f t="shared" si="10"/>
        <v>0</v>
      </c>
      <c r="AH33" s="102">
        <f t="shared" si="11"/>
        <v>0</v>
      </c>
      <c r="AI33" s="122"/>
    </row>
    <row r="34" spans="1:35" ht="15" customHeight="1" thickBot="1" x14ac:dyDescent="0.3">
      <c r="A34" s="108">
        <f t="shared" si="7"/>
        <v>0</v>
      </c>
      <c r="B34" s="108"/>
      <c r="C34" s="108">
        <f t="shared" si="6"/>
        <v>0</v>
      </c>
      <c r="D34" s="190"/>
      <c r="E34" s="111"/>
      <c r="F34" s="95"/>
      <c r="G34" s="39"/>
      <c r="H34" s="7"/>
      <c r="I34" s="10"/>
      <c r="J34" s="18"/>
      <c r="K34" s="39"/>
      <c r="L34" s="7"/>
      <c r="M34" s="10"/>
      <c r="N34" s="18"/>
      <c r="O34" s="39"/>
      <c r="P34" s="7"/>
      <c r="Q34" s="10"/>
      <c r="R34" s="18"/>
      <c r="S34" s="39"/>
      <c r="T34" s="7"/>
      <c r="U34" s="10"/>
      <c r="V34" s="18"/>
      <c r="W34" s="39"/>
      <c r="X34" s="7"/>
      <c r="Y34" s="10"/>
      <c r="Z34" s="18"/>
      <c r="AA34" s="39"/>
      <c r="AB34" s="7"/>
      <c r="AC34" s="10"/>
      <c r="AD34" s="15"/>
      <c r="AE34" s="32">
        <f t="shared" si="8"/>
        <v>0</v>
      </c>
      <c r="AF34" s="88">
        <f t="shared" si="9"/>
        <v>0</v>
      </c>
      <c r="AG34" s="88">
        <f t="shared" si="10"/>
        <v>0</v>
      </c>
      <c r="AH34" s="102">
        <f t="shared" si="11"/>
        <v>0</v>
      </c>
      <c r="AI34" s="127" t="s">
        <v>13</v>
      </c>
    </row>
    <row r="35" spans="1:35" ht="15" customHeight="1" x14ac:dyDescent="0.25">
      <c r="A35" s="108">
        <f t="shared" si="7"/>
        <v>0</v>
      </c>
      <c r="B35" s="108"/>
      <c r="C35" s="108">
        <f t="shared" si="6"/>
        <v>0</v>
      </c>
      <c r="D35" s="182">
        <v>5</v>
      </c>
      <c r="E35" s="111" t="s">
        <v>164</v>
      </c>
      <c r="F35" s="95" t="s">
        <v>22</v>
      </c>
      <c r="G35" s="40"/>
      <c r="H35" s="5"/>
      <c r="I35" s="8"/>
      <c r="J35" s="18"/>
      <c r="K35" s="40">
        <v>33</v>
      </c>
      <c r="L35" s="5"/>
      <c r="M35" s="8"/>
      <c r="N35" s="18"/>
      <c r="O35" s="40" t="s">
        <v>158</v>
      </c>
      <c r="P35" s="5"/>
      <c r="Q35" s="8"/>
      <c r="R35" s="18"/>
      <c r="S35" s="40"/>
      <c r="T35" s="5"/>
      <c r="U35" s="8"/>
      <c r="V35" s="18"/>
      <c r="W35" s="40"/>
      <c r="X35" s="5"/>
      <c r="Y35" s="8"/>
      <c r="Z35" s="18"/>
      <c r="AA35" s="40"/>
      <c r="AB35" s="5"/>
      <c r="AC35" s="8"/>
      <c r="AD35" s="15"/>
      <c r="AE35" s="32">
        <f t="shared" si="8"/>
        <v>2</v>
      </c>
      <c r="AF35" s="88">
        <f t="shared" si="9"/>
        <v>0</v>
      </c>
      <c r="AG35" s="88">
        <f t="shared" si="10"/>
        <v>0</v>
      </c>
      <c r="AH35" s="102">
        <f t="shared" si="11"/>
        <v>1</v>
      </c>
      <c r="AI35" s="147"/>
    </row>
    <row r="36" spans="1:35" ht="15" customHeight="1" x14ac:dyDescent="0.25">
      <c r="A36" s="108">
        <f t="shared" si="7"/>
        <v>0</v>
      </c>
      <c r="B36" s="108"/>
      <c r="C36" s="108">
        <f t="shared" si="6"/>
        <v>0</v>
      </c>
      <c r="D36" s="189"/>
      <c r="E36" s="111" t="s">
        <v>165</v>
      </c>
      <c r="F36" s="95" t="s">
        <v>25</v>
      </c>
      <c r="G36" s="38"/>
      <c r="H36" s="6"/>
      <c r="I36" s="9"/>
      <c r="J36" s="18"/>
      <c r="K36" s="38"/>
      <c r="L36" s="6"/>
      <c r="M36" s="9"/>
      <c r="N36" s="18"/>
      <c r="O36" s="38"/>
      <c r="P36" s="6"/>
      <c r="Q36" s="9"/>
      <c r="R36" s="18"/>
      <c r="S36" s="38"/>
      <c r="T36" s="6"/>
      <c r="U36" s="9"/>
      <c r="V36" s="18"/>
      <c r="W36" s="38" t="s">
        <v>158</v>
      </c>
      <c r="X36" s="6"/>
      <c r="Y36" s="9"/>
      <c r="Z36" s="18"/>
      <c r="AA36" s="38"/>
      <c r="AB36" s="6"/>
      <c r="AC36" s="9"/>
      <c r="AD36" s="15"/>
      <c r="AE36" s="32">
        <f t="shared" si="8"/>
        <v>1</v>
      </c>
      <c r="AF36" s="88">
        <f t="shared" si="9"/>
        <v>0</v>
      </c>
      <c r="AG36" s="88">
        <f t="shared" si="10"/>
        <v>0</v>
      </c>
      <c r="AH36" s="102">
        <f t="shared" si="11"/>
        <v>1</v>
      </c>
      <c r="AI36" s="148"/>
    </row>
    <row r="37" spans="1:35" ht="15" customHeight="1" x14ac:dyDescent="0.25">
      <c r="A37" s="108">
        <f t="shared" si="7"/>
        <v>0</v>
      </c>
      <c r="B37" s="108"/>
      <c r="C37" s="108">
        <f t="shared" si="6"/>
        <v>0</v>
      </c>
      <c r="D37" s="190"/>
      <c r="E37" s="111"/>
      <c r="F37" s="95"/>
      <c r="G37" s="39"/>
      <c r="H37" s="7"/>
      <c r="I37" s="10"/>
      <c r="J37" s="18"/>
      <c r="K37" s="39"/>
      <c r="L37" s="7"/>
      <c r="M37" s="10"/>
      <c r="N37" s="18"/>
      <c r="O37" s="39"/>
      <c r="P37" s="7"/>
      <c r="Q37" s="10"/>
      <c r="R37" s="18"/>
      <c r="S37" s="39"/>
      <c r="T37" s="7"/>
      <c r="U37" s="10"/>
      <c r="V37" s="18"/>
      <c r="W37" s="39"/>
      <c r="X37" s="7"/>
      <c r="Y37" s="10"/>
      <c r="Z37" s="18"/>
      <c r="AA37" s="39"/>
      <c r="AB37" s="7"/>
      <c r="AC37" s="10"/>
      <c r="AD37" s="15"/>
      <c r="AE37" s="32">
        <f t="shared" si="8"/>
        <v>0</v>
      </c>
      <c r="AF37" s="88">
        <f t="shared" si="9"/>
        <v>0</v>
      </c>
      <c r="AG37" s="88">
        <f t="shared" si="10"/>
        <v>0</v>
      </c>
      <c r="AH37" s="102">
        <f t="shared" si="11"/>
        <v>0</v>
      </c>
      <c r="AI37" s="148"/>
    </row>
    <row r="38" spans="1:35" ht="15" customHeight="1" x14ac:dyDescent="0.25">
      <c r="A38" s="108">
        <f t="shared" si="7"/>
        <v>0</v>
      </c>
      <c r="B38" s="108"/>
      <c r="C38" s="108">
        <f t="shared" si="6"/>
        <v>0</v>
      </c>
      <c r="D38" s="182">
        <v>6</v>
      </c>
      <c r="E38" s="111" t="s">
        <v>166</v>
      </c>
      <c r="F38" s="95" t="s">
        <v>16</v>
      </c>
      <c r="G38" s="40"/>
      <c r="H38" s="5"/>
      <c r="I38" s="8"/>
      <c r="J38" s="18"/>
      <c r="K38" s="40">
        <v>33</v>
      </c>
      <c r="L38" s="5"/>
      <c r="M38" s="8"/>
      <c r="N38" s="18"/>
      <c r="O38" s="40"/>
      <c r="P38" s="5"/>
      <c r="Q38" s="8"/>
      <c r="R38" s="18"/>
      <c r="S38" s="40">
        <v>26</v>
      </c>
      <c r="T38" s="5"/>
      <c r="U38" s="8"/>
      <c r="V38" s="18"/>
      <c r="W38" s="40"/>
      <c r="X38" s="5"/>
      <c r="Y38" s="8"/>
      <c r="Z38" s="18"/>
      <c r="AA38" s="40" t="s">
        <v>158</v>
      </c>
      <c r="AB38" s="5"/>
      <c r="AC38" s="8"/>
      <c r="AD38" s="15"/>
      <c r="AE38" s="32">
        <f t="shared" si="8"/>
        <v>3</v>
      </c>
      <c r="AF38" s="88">
        <f t="shared" si="9"/>
        <v>0</v>
      </c>
      <c r="AG38" s="88">
        <f t="shared" si="10"/>
        <v>0</v>
      </c>
      <c r="AH38" s="102">
        <f t="shared" si="11"/>
        <v>1</v>
      </c>
      <c r="AI38" s="148"/>
    </row>
    <row r="39" spans="1:35" ht="15" customHeight="1" x14ac:dyDescent="0.25">
      <c r="A39" s="108">
        <f t="shared" si="7"/>
        <v>0</v>
      </c>
      <c r="B39" s="108"/>
      <c r="C39" s="108">
        <f t="shared" si="6"/>
        <v>0</v>
      </c>
      <c r="D39" s="183"/>
      <c r="E39" s="111"/>
      <c r="F39" s="95"/>
      <c r="G39" s="38"/>
      <c r="H39" s="6"/>
      <c r="I39" s="9"/>
      <c r="J39" s="18"/>
      <c r="K39" s="38"/>
      <c r="L39" s="6"/>
      <c r="M39" s="9"/>
      <c r="N39" s="18"/>
      <c r="O39" s="38"/>
      <c r="P39" s="6"/>
      <c r="Q39" s="9"/>
      <c r="R39" s="18"/>
      <c r="S39" s="38"/>
      <c r="T39" s="6"/>
      <c r="U39" s="9"/>
      <c r="V39" s="18"/>
      <c r="W39" s="38"/>
      <c r="X39" s="6"/>
      <c r="Y39" s="9"/>
      <c r="Z39" s="18"/>
      <c r="AA39" s="38"/>
      <c r="AB39" s="6"/>
      <c r="AC39" s="9"/>
      <c r="AD39" s="15"/>
      <c r="AE39" s="32">
        <f t="shared" si="8"/>
        <v>0</v>
      </c>
      <c r="AF39" s="88">
        <f t="shared" si="9"/>
        <v>0</v>
      </c>
      <c r="AG39" s="88">
        <f t="shared" si="10"/>
        <v>0</v>
      </c>
      <c r="AH39" s="102">
        <f t="shared" si="11"/>
        <v>0</v>
      </c>
      <c r="AI39" s="148"/>
    </row>
    <row r="40" spans="1:35" ht="15" customHeight="1" thickBot="1" x14ac:dyDescent="0.3">
      <c r="A40" s="108">
        <f t="shared" si="7"/>
        <v>0</v>
      </c>
      <c r="B40" s="115"/>
      <c r="C40" s="108">
        <f t="shared" si="6"/>
        <v>0</v>
      </c>
      <c r="D40" s="183"/>
      <c r="E40" s="111"/>
      <c r="F40" s="95"/>
      <c r="G40" s="70"/>
      <c r="H40" s="71"/>
      <c r="I40" s="72"/>
      <c r="J40" s="73"/>
      <c r="K40" s="70"/>
      <c r="L40" s="71"/>
      <c r="M40" s="72"/>
      <c r="N40" s="73"/>
      <c r="O40" s="70"/>
      <c r="P40" s="71"/>
      <c r="Q40" s="72"/>
      <c r="R40" s="19"/>
      <c r="S40" s="70"/>
      <c r="T40" s="71"/>
      <c r="U40" s="72"/>
      <c r="V40" s="73"/>
      <c r="W40" s="70"/>
      <c r="X40" s="71"/>
      <c r="Y40" s="72"/>
      <c r="Z40" s="73"/>
      <c r="AA40" s="70"/>
      <c r="AB40" s="71"/>
      <c r="AC40" s="72"/>
      <c r="AD40" s="16"/>
      <c r="AE40" s="77">
        <f t="shared" si="8"/>
        <v>0</v>
      </c>
      <c r="AF40" s="88">
        <f t="shared" si="9"/>
        <v>0</v>
      </c>
      <c r="AG40" s="88">
        <f t="shared" si="10"/>
        <v>0</v>
      </c>
      <c r="AH40" s="103">
        <f t="shared" si="11"/>
        <v>0</v>
      </c>
      <c r="AI40" s="148"/>
    </row>
    <row r="41" spans="1:35" ht="16.149999999999999" customHeight="1" thickBot="1" x14ac:dyDescent="0.3">
      <c r="A41" s="98">
        <f>SUM(A23:A40)</f>
        <v>4</v>
      </c>
      <c r="B41" s="98">
        <f>SUM(B23:B40)</f>
        <v>0</v>
      </c>
      <c r="C41" s="98">
        <f>SUM(C23:C40)</f>
        <v>0</v>
      </c>
      <c r="D41" s="184" t="s">
        <v>14</v>
      </c>
      <c r="E41" s="185"/>
      <c r="F41" s="152"/>
      <c r="G41" s="186">
        <f>COUNTIF(G23:I40,"R")+(COUNTIF(G23:I40,"HR")*2)</f>
        <v>0</v>
      </c>
      <c r="H41" s="187"/>
      <c r="I41" s="188"/>
      <c r="J41" s="91"/>
      <c r="K41" s="186">
        <f>COUNTIF(K23:M40,"R")+(COUNTIF(K23:M40,"HR")*2)+G41</f>
        <v>0</v>
      </c>
      <c r="L41" s="187"/>
      <c r="M41" s="188"/>
      <c r="N41" s="91"/>
      <c r="O41" s="186">
        <f>COUNTIF(O23:Q40,"R")+(COUNTIF(O23:Q40,"HR")*2)+K41</f>
        <v>2</v>
      </c>
      <c r="P41" s="187"/>
      <c r="Q41" s="188"/>
      <c r="R41" s="90"/>
      <c r="S41" s="186">
        <f>COUNTIF(S23:U40,"R")+(COUNTIF(S23:U40,"HR")*2)+O41</f>
        <v>2</v>
      </c>
      <c r="T41" s="187"/>
      <c r="U41" s="188"/>
      <c r="V41" s="91"/>
      <c r="W41" s="186">
        <f>COUNTIF(W23:Y40,"R")+(COUNTIF(W23:Y40,"HR")*2)+S41</f>
        <v>2</v>
      </c>
      <c r="X41" s="187"/>
      <c r="Y41" s="188"/>
      <c r="Z41" s="91"/>
      <c r="AA41" s="186">
        <f>COUNTIF(AA23:AC40,"R")+(COUNTIF(AA23:AC40,"HR")*2)+W41</f>
        <v>3</v>
      </c>
      <c r="AB41" s="187"/>
      <c r="AC41" s="188"/>
      <c r="AD41" s="79"/>
      <c r="AE41" s="52">
        <f>SUM(AE23:AE40)</f>
        <v>21</v>
      </c>
      <c r="AF41" s="53">
        <f>SUM(AF23:AF40)</f>
        <v>3</v>
      </c>
      <c r="AG41" s="54">
        <f>SUM(AG23:AG40)</f>
        <v>4</v>
      </c>
      <c r="AH41" s="104">
        <f>SUM(AH23:AH40)</f>
        <v>13</v>
      </c>
      <c r="AI41" s="149"/>
    </row>
    <row r="42" spans="1:35" ht="12" customHeight="1" x14ac:dyDescent="0.25">
      <c r="F42" s="4"/>
      <c r="G42" s="50"/>
      <c r="H42" s="50"/>
      <c r="I42" s="50"/>
      <c r="J42" s="51"/>
      <c r="K42" s="4"/>
      <c r="L42" s="4"/>
      <c r="M42" s="4"/>
      <c r="N42" s="4"/>
      <c r="O42"/>
      <c r="P42"/>
      <c r="Q42"/>
    </row>
    <row r="43" spans="1:35" ht="12" customHeight="1" x14ac:dyDescent="0.25">
      <c r="F43" s="4"/>
      <c r="G43" s="50"/>
      <c r="H43" s="50"/>
      <c r="I43" s="50"/>
      <c r="J43" s="51"/>
      <c r="K43" s="4"/>
      <c r="L43" s="4"/>
      <c r="M43" s="4"/>
      <c r="N43" s="4"/>
      <c r="O43"/>
      <c r="P43"/>
      <c r="Q43"/>
    </row>
    <row r="44" spans="1:35" ht="12" customHeight="1" x14ac:dyDescent="0.25">
      <c r="F44" s="4"/>
      <c r="G44" s="50"/>
      <c r="H44" s="50"/>
      <c r="I44" s="50"/>
      <c r="J44" s="51"/>
      <c r="K44" s="4"/>
      <c r="L44" s="4"/>
      <c r="M44" s="4"/>
      <c r="N44" s="4"/>
      <c r="O44"/>
      <c r="P44"/>
      <c r="Q44"/>
    </row>
    <row r="45" spans="1:35" ht="12" customHeight="1" x14ac:dyDescent="0.25">
      <c r="F45" s="4"/>
      <c r="G45" s="50"/>
      <c r="H45" s="50"/>
      <c r="I45" s="50"/>
      <c r="J45" s="51"/>
      <c r="K45" s="4"/>
      <c r="L45" s="4"/>
      <c r="M45" s="4"/>
      <c r="N45" s="4"/>
      <c r="O45"/>
      <c r="P45"/>
      <c r="Q45"/>
    </row>
    <row r="46" spans="1:35" ht="12" customHeight="1" x14ac:dyDescent="0.25">
      <c r="F46" s="4"/>
      <c r="G46" s="50"/>
      <c r="H46" s="50"/>
      <c r="I46" s="50"/>
      <c r="J46" s="51"/>
      <c r="K46" s="4"/>
      <c r="L46" s="4"/>
      <c r="M46" s="4"/>
      <c r="N46" s="4"/>
      <c r="O46"/>
      <c r="P46"/>
      <c r="Q46"/>
    </row>
    <row r="47" spans="1:35" ht="12" customHeight="1" x14ac:dyDescent="0.25">
      <c r="F47" s="4"/>
      <c r="G47" s="50"/>
      <c r="H47" s="50"/>
      <c r="I47" s="50"/>
      <c r="J47" s="51"/>
      <c r="K47" s="4"/>
      <c r="L47" s="4"/>
      <c r="M47" s="4"/>
      <c r="N47" s="4"/>
      <c r="O47"/>
      <c r="P47"/>
      <c r="Q47"/>
    </row>
    <row r="48" spans="1:35" ht="12" customHeight="1" x14ac:dyDescent="0.25">
      <c r="F48" s="4"/>
      <c r="G48" s="50"/>
      <c r="H48" s="50"/>
      <c r="I48" s="50"/>
      <c r="J48" s="51"/>
      <c r="K48" s="4"/>
      <c r="L48" s="4"/>
      <c r="M48" s="4"/>
      <c r="N48" s="4"/>
      <c r="O48"/>
      <c r="P48"/>
      <c r="Q48"/>
    </row>
    <row r="49" spans="6:17" ht="12" customHeight="1" x14ac:dyDescent="0.25">
      <c r="F49" s="4"/>
      <c r="G49" s="50"/>
      <c r="H49" s="50"/>
      <c r="I49" s="50"/>
      <c r="J49" s="51"/>
      <c r="K49" s="4"/>
      <c r="L49" s="4"/>
      <c r="M49" s="4"/>
      <c r="N49" s="4"/>
      <c r="O49"/>
      <c r="P49"/>
      <c r="Q49"/>
    </row>
    <row r="50" spans="6:17" ht="12" customHeight="1" x14ac:dyDescent="0.25">
      <c r="F50" s="4"/>
      <c r="G50" s="50"/>
      <c r="H50" s="50"/>
      <c r="I50" s="50"/>
      <c r="J50" s="51"/>
      <c r="K50" s="4"/>
      <c r="L50" s="4"/>
      <c r="M50" s="4"/>
      <c r="N50" s="4"/>
      <c r="O50"/>
      <c r="P50"/>
      <c r="Q50"/>
    </row>
    <row r="51" spans="6:17" ht="12" customHeight="1" x14ac:dyDescent="0.25">
      <c r="F51" s="4"/>
      <c r="G51" s="50"/>
      <c r="H51" s="50"/>
      <c r="I51" s="50"/>
      <c r="J51" s="51"/>
      <c r="K51" s="4"/>
      <c r="L51" s="4"/>
      <c r="M51" s="4"/>
      <c r="N51" s="4"/>
      <c r="O51"/>
      <c r="P51"/>
      <c r="Q51"/>
    </row>
    <row r="52" spans="6:17" ht="12" customHeight="1" x14ac:dyDescent="0.25">
      <c r="F52" s="4"/>
      <c r="G52" s="50"/>
      <c r="H52" s="50"/>
      <c r="I52" s="50"/>
      <c r="J52" s="51"/>
      <c r="K52" s="4"/>
      <c r="L52" s="4"/>
      <c r="M52" s="4"/>
      <c r="N52" s="4"/>
      <c r="O52"/>
      <c r="P52"/>
      <c r="Q52"/>
    </row>
    <row r="53" spans="6:17" ht="12" customHeight="1" x14ac:dyDescent="0.25">
      <c r="F53" s="4"/>
      <c r="G53" s="50"/>
      <c r="H53" s="50"/>
      <c r="I53" s="50"/>
      <c r="J53" s="51"/>
      <c r="K53" s="4"/>
      <c r="L53" s="4"/>
      <c r="M53" s="4"/>
      <c r="N53" s="4"/>
      <c r="O53"/>
      <c r="P53"/>
      <c r="Q53"/>
    </row>
    <row r="54" spans="6:17" ht="12" customHeight="1" x14ac:dyDescent="0.25">
      <c r="F54" s="4"/>
      <c r="G54" s="50"/>
      <c r="H54" s="50"/>
      <c r="I54" s="50"/>
      <c r="J54" s="51"/>
      <c r="K54" s="4"/>
      <c r="L54" s="4"/>
      <c r="M54" s="4"/>
      <c r="N54" s="4"/>
      <c r="O54"/>
      <c r="P54"/>
      <c r="Q54"/>
    </row>
    <row r="55" spans="6:17" ht="12" customHeight="1" x14ac:dyDescent="0.25">
      <c r="F55" s="4"/>
      <c r="G55" s="50"/>
      <c r="H55" s="50"/>
      <c r="I55" s="50"/>
      <c r="J55" s="51"/>
      <c r="K55" s="4"/>
      <c r="L55" s="4"/>
      <c r="M55" s="4"/>
      <c r="N55" s="4"/>
      <c r="O55"/>
      <c r="P55"/>
      <c r="Q55"/>
    </row>
    <row r="56" spans="6:17" ht="12" customHeight="1" x14ac:dyDescent="0.25">
      <c r="F56" s="4"/>
      <c r="G56" s="50"/>
      <c r="H56" s="50"/>
      <c r="I56" s="50"/>
      <c r="J56" s="51"/>
      <c r="K56" s="4"/>
      <c r="L56" s="4"/>
      <c r="M56" s="4"/>
      <c r="N56" s="4"/>
      <c r="O56"/>
      <c r="P56"/>
      <c r="Q56"/>
    </row>
    <row r="57" spans="6:17" ht="12" customHeight="1" x14ac:dyDescent="0.25">
      <c r="F57" s="4"/>
      <c r="G57" s="50"/>
      <c r="H57" s="50"/>
      <c r="I57" s="50"/>
      <c r="J57" s="51"/>
      <c r="K57" s="4"/>
      <c r="L57" s="4"/>
      <c r="M57" s="4"/>
      <c r="N57" s="4"/>
      <c r="O57"/>
      <c r="P57"/>
      <c r="Q57"/>
    </row>
    <row r="58" spans="6:17" ht="12" customHeight="1" x14ac:dyDescent="0.25">
      <c r="F58" s="4"/>
      <c r="G58" s="50"/>
      <c r="H58" s="50"/>
      <c r="I58" s="50"/>
      <c r="J58" s="51"/>
      <c r="K58" s="4"/>
      <c r="L58" s="4"/>
      <c r="M58" s="4"/>
      <c r="N58" s="4"/>
      <c r="O58"/>
      <c r="P58"/>
      <c r="Q58"/>
    </row>
    <row r="59" spans="6:17" x14ac:dyDescent="0.25">
      <c r="F59" s="4"/>
      <c r="G59" s="50"/>
      <c r="H59" s="50"/>
      <c r="I59" s="50"/>
      <c r="J59" s="51"/>
      <c r="K59" s="4"/>
      <c r="L59" s="4"/>
      <c r="M59" s="4"/>
      <c r="N59" s="4"/>
      <c r="O59"/>
      <c r="P59"/>
      <c r="Q59"/>
    </row>
    <row r="60" spans="6:17" ht="12" customHeight="1" x14ac:dyDescent="0.25">
      <c r="F60" s="4"/>
      <c r="G60" s="50"/>
      <c r="H60" s="50"/>
      <c r="I60" s="50"/>
      <c r="J60" s="51"/>
      <c r="K60" s="4"/>
      <c r="L60" s="4"/>
      <c r="M60" s="4"/>
      <c r="N60" s="4"/>
      <c r="O60"/>
      <c r="P60"/>
      <c r="Q60"/>
    </row>
    <row r="61" spans="6:17" ht="12" customHeight="1" x14ac:dyDescent="0.25">
      <c r="F61" s="4"/>
      <c r="G61" s="50"/>
      <c r="H61" s="50"/>
      <c r="I61" s="50"/>
      <c r="J61" s="51"/>
      <c r="K61" s="4"/>
      <c r="L61" s="4"/>
      <c r="M61" s="4"/>
      <c r="N61" s="4"/>
      <c r="O61"/>
      <c r="P61"/>
      <c r="Q61"/>
    </row>
    <row r="62" spans="6:17" ht="12" customHeight="1" x14ac:dyDescent="0.25">
      <c r="F62" s="4"/>
      <c r="G62" s="50"/>
      <c r="H62" s="50"/>
      <c r="I62" s="50"/>
      <c r="J62" s="51"/>
      <c r="K62" s="4"/>
      <c r="L62" s="4"/>
      <c r="M62" s="4"/>
      <c r="N62" s="4"/>
      <c r="O62"/>
      <c r="P62"/>
      <c r="Q62"/>
    </row>
    <row r="63" spans="6:17" ht="12" customHeight="1" x14ac:dyDescent="0.25">
      <c r="F63" s="4"/>
      <c r="G63" s="50"/>
      <c r="H63" s="50"/>
      <c r="I63" s="50"/>
      <c r="J63" s="51"/>
      <c r="K63" s="4"/>
      <c r="L63" s="4"/>
      <c r="M63" s="4"/>
      <c r="N63" s="4"/>
      <c r="O63"/>
      <c r="P63"/>
      <c r="Q63"/>
    </row>
    <row r="64" spans="6:17" ht="12" customHeight="1" x14ac:dyDescent="0.25">
      <c r="F64" s="4"/>
      <c r="G64" s="50"/>
      <c r="H64" s="50"/>
      <c r="I64" s="50"/>
      <c r="J64" s="51"/>
      <c r="K64" s="4"/>
      <c r="L64" s="4"/>
      <c r="M64" s="4"/>
      <c r="N64" s="4"/>
      <c r="O64"/>
      <c r="P64"/>
      <c r="Q64"/>
    </row>
    <row r="65" spans="6:17" ht="12" customHeight="1" x14ac:dyDescent="0.25">
      <c r="F65" s="4"/>
      <c r="G65" s="50"/>
      <c r="H65" s="50"/>
      <c r="I65" s="50"/>
      <c r="J65" s="51"/>
      <c r="K65" s="4"/>
      <c r="L65" s="4"/>
      <c r="M65" s="4"/>
      <c r="N65" s="4"/>
      <c r="O65"/>
      <c r="P65"/>
      <c r="Q65"/>
    </row>
    <row r="66" spans="6:17" ht="12" customHeight="1" x14ac:dyDescent="0.25">
      <c r="F66" s="4"/>
      <c r="G66" s="50"/>
      <c r="H66" s="50"/>
      <c r="I66" s="50"/>
      <c r="J66" s="51"/>
      <c r="K66" s="4"/>
      <c r="L66" s="4"/>
      <c r="M66" s="4"/>
      <c r="N66" s="4"/>
      <c r="O66"/>
      <c r="P66"/>
      <c r="Q66"/>
    </row>
    <row r="67" spans="6:17" ht="12" customHeight="1" x14ac:dyDescent="0.25">
      <c r="F67" s="4"/>
      <c r="G67" s="50"/>
      <c r="H67" s="50"/>
      <c r="I67" s="50"/>
      <c r="J67" s="51"/>
      <c r="K67" s="4"/>
      <c r="L67" s="4"/>
      <c r="M67" s="4"/>
      <c r="N67" s="4"/>
      <c r="O67"/>
      <c r="P67"/>
      <c r="Q67"/>
    </row>
    <row r="68" spans="6:17" ht="12" customHeight="1" x14ac:dyDescent="0.25">
      <c r="F68" s="4"/>
      <c r="G68" s="50"/>
      <c r="H68" s="50"/>
      <c r="I68" s="50"/>
      <c r="J68" s="51"/>
      <c r="K68" s="4"/>
      <c r="L68" s="4"/>
      <c r="M68" s="4"/>
      <c r="N68" s="4"/>
      <c r="O68"/>
      <c r="P68"/>
      <c r="Q68"/>
    </row>
    <row r="69" spans="6:17" ht="12" customHeight="1" x14ac:dyDescent="0.25">
      <c r="F69" s="4"/>
      <c r="G69" s="50"/>
      <c r="H69" s="50"/>
      <c r="I69" s="50"/>
      <c r="J69" s="51"/>
      <c r="K69" s="4"/>
      <c r="L69" s="4"/>
      <c r="M69" s="4"/>
      <c r="N69" s="4"/>
      <c r="O69"/>
      <c r="P69"/>
      <c r="Q69"/>
    </row>
    <row r="70" spans="6:17" ht="12" customHeight="1" x14ac:dyDescent="0.25">
      <c r="F70" s="4"/>
      <c r="G70" s="50"/>
      <c r="H70" s="50"/>
      <c r="I70" s="50"/>
      <c r="J70" s="51"/>
      <c r="K70" s="4"/>
      <c r="L70" s="4"/>
      <c r="M70" s="4"/>
      <c r="N70" s="4"/>
      <c r="O70"/>
      <c r="P70"/>
      <c r="Q70"/>
    </row>
    <row r="71" spans="6:17" ht="12" customHeight="1" x14ac:dyDescent="0.25">
      <c r="F71" s="4"/>
      <c r="G71" s="50"/>
      <c r="H71" s="50"/>
      <c r="I71" s="50"/>
      <c r="J71" s="51"/>
      <c r="K71" s="4"/>
      <c r="L71" s="4"/>
      <c r="M71" s="4"/>
      <c r="N71" s="4"/>
      <c r="O71"/>
      <c r="P71"/>
      <c r="Q71"/>
    </row>
    <row r="72" spans="6:17" ht="12" customHeight="1" x14ac:dyDescent="0.25">
      <c r="F72" s="4"/>
      <c r="G72" s="50"/>
      <c r="H72" s="50"/>
      <c r="I72" s="50"/>
      <c r="J72" s="51"/>
      <c r="K72" s="4"/>
      <c r="L72" s="4"/>
      <c r="M72" s="4"/>
      <c r="N72" s="4"/>
      <c r="O72"/>
      <c r="P72"/>
      <c r="Q72"/>
    </row>
    <row r="73" spans="6:17" ht="12" customHeight="1" x14ac:dyDescent="0.25">
      <c r="F73" s="4"/>
      <c r="G73" s="50"/>
      <c r="H73" s="50"/>
      <c r="I73" s="50"/>
      <c r="J73" s="51"/>
      <c r="K73" s="4"/>
      <c r="L73" s="4"/>
      <c r="M73" s="4"/>
      <c r="N73" s="4"/>
      <c r="O73"/>
      <c r="P73"/>
      <c r="Q73"/>
    </row>
    <row r="74" spans="6:17" ht="12" customHeight="1" x14ac:dyDescent="0.25">
      <c r="F74" s="4"/>
      <c r="G74" s="50"/>
      <c r="H74" s="50"/>
      <c r="I74" s="50"/>
      <c r="J74" s="51"/>
      <c r="K74" s="4"/>
      <c r="L74" s="4"/>
      <c r="M74" s="4"/>
      <c r="N74" s="4"/>
      <c r="O74"/>
      <c r="P74"/>
      <c r="Q74"/>
    </row>
    <row r="75" spans="6:17" ht="12" customHeight="1" x14ac:dyDescent="0.25">
      <c r="F75" s="4"/>
      <c r="G75" s="50"/>
      <c r="H75" s="50"/>
      <c r="I75" s="50"/>
      <c r="J75" s="51"/>
      <c r="K75" s="4"/>
      <c r="L75" s="4"/>
      <c r="M75" s="4"/>
      <c r="N75" s="4"/>
      <c r="O75"/>
      <c r="P75"/>
      <c r="Q75"/>
    </row>
    <row r="76" spans="6:17" ht="12" customHeight="1" x14ac:dyDescent="0.25">
      <c r="F76" s="4"/>
      <c r="G76" s="50"/>
      <c r="H76" s="50"/>
      <c r="I76" s="50"/>
      <c r="J76" s="51"/>
      <c r="K76" s="4"/>
      <c r="L76" s="4"/>
      <c r="M76" s="4"/>
      <c r="N76" s="4"/>
      <c r="O76"/>
      <c r="P76"/>
      <c r="Q76"/>
    </row>
    <row r="77" spans="6:17" ht="12" customHeight="1" x14ac:dyDescent="0.25">
      <c r="O77"/>
      <c r="P77"/>
      <c r="Q77"/>
    </row>
    <row r="78" spans="6:17" x14ac:dyDescent="0.25">
      <c r="O78"/>
      <c r="P78"/>
      <c r="Q78"/>
    </row>
    <row r="79" spans="6:17" ht="12" customHeight="1" x14ac:dyDescent="0.25">
      <c r="O79"/>
      <c r="P79"/>
      <c r="Q79"/>
    </row>
    <row r="80" spans="6:17" ht="12" customHeight="1" x14ac:dyDescent="0.25">
      <c r="O80"/>
      <c r="P80"/>
      <c r="Q80"/>
    </row>
    <row r="81" spans="15:17" ht="12" customHeight="1" x14ac:dyDescent="0.25">
      <c r="O81"/>
      <c r="P81"/>
      <c r="Q81"/>
    </row>
    <row r="82" spans="15:17" ht="12" customHeight="1" x14ac:dyDescent="0.25">
      <c r="O82"/>
      <c r="P82"/>
      <c r="Q82"/>
    </row>
    <row r="83" spans="15:17" ht="12" customHeight="1" x14ac:dyDescent="0.25">
      <c r="O83"/>
      <c r="P83"/>
      <c r="Q83"/>
    </row>
    <row r="84" spans="15:17" ht="12" customHeight="1" x14ac:dyDescent="0.25">
      <c r="O84"/>
      <c r="P84"/>
      <c r="Q84"/>
    </row>
    <row r="85" spans="15:17" ht="12" customHeight="1" x14ac:dyDescent="0.25">
      <c r="O85"/>
      <c r="P85"/>
      <c r="Q85"/>
    </row>
    <row r="86" spans="15:17" ht="12" customHeight="1" x14ac:dyDescent="0.25">
      <c r="O86"/>
      <c r="P86"/>
      <c r="Q86"/>
    </row>
    <row r="87" spans="15:17" ht="12" customHeight="1" x14ac:dyDescent="0.25">
      <c r="O87"/>
      <c r="P87"/>
      <c r="Q87"/>
    </row>
    <row r="88" spans="15:17" ht="12" customHeight="1" x14ac:dyDescent="0.25">
      <c r="O88"/>
      <c r="P88"/>
      <c r="Q88"/>
    </row>
    <row r="89" spans="15:17" ht="12" customHeight="1" x14ac:dyDescent="0.25">
      <c r="O89"/>
      <c r="P89"/>
      <c r="Q89"/>
    </row>
    <row r="90" spans="15:17" ht="12" customHeight="1" x14ac:dyDescent="0.25">
      <c r="O90"/>
      <c r="P90"/>
      <c r="Q90"/>
    </row>
    <row r="91" spans="15:17" ht="12" customHeight="1" x14ac:dyDescent="0.25">
      <c r="O91"/>
      <c r="P91"/>
      <c r="Q91"/>
    </row>
    <row r="92" spans="15:17" ht="12" customHeight="1" x14ac:dyDescent="0.25">
      <c r="O92"/>
      <c r="P92"/>
      <c r="Q92"/>
    </row>
    <row r="93" spans="15:17" ht="12" customHeight="1" x14ac:dyDescent="0.25">
      <c r="O93"/>
      <c r="P93"/>
      <c r="Q93"/>
    </row>
    <row r="94" spans="15:17" ht="12" customHeight="1" x14ac:dyDescent="0.25">
      <c r="O94"/>
      <c r="P94"/>
      <c r="Q94"/>
    </row>
    <row r="95" spans="15:17" ht="12" customHeight="1" x14ac:dyDescent="0.25">
      <c r="O95"/>
      <c r="P95"/>
      <c r="Q95"/>
    </row>
    <row r="96" spans="15:17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</sheetData>
  <dataConsolidate>
    <dataRefs count="1">
      <dataRef ref="T4:W269" sheet="紙本紀錄表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80" priority="31" operator="containsText" text="K">
      <formula>NOT(ISERROR(SEARCH("K",G2)))</formula>
    </cfRule>
  </conditionalFormatting>
  <conditionalFormatting sqref="G3">
    <cfRule type="cellIs" dxfId="79" priority="30" operator="equal">
      <formula>"K"</formula>
    </cfRule>
  </conditionalFormatting>
  <conditionalFormatting sqref="G23">
    <cfRule type="cellIs" dxfId="78" priority="20" operator="equal">
      <formula>"K"</formula>
    </cfRule>
  </conditionalFormatting>
  <conditionalFormatting sqref="G3:I20">
    <cfRule type="cellIs" dxfId="77" priority="29" operator="between">
      <formula>1</formula>
      <formula>999</formula>
    </cfRule>
  </conditionalFormatting>
  <conditionalFormatting sqref="G23:I40">
    <cfRule type="cellIs" dxfId="76" priority="19" operator="between">
      <formula>1</formula>
      <formula>999</formula>
    </cfRule>
  </conditionalFormatting>
  <conditionalFormatting sqref="G3:AC20 G23:AC40">
    <cfRule type="cellIs" dxfId="75" priority="7" operator="equal">
      <formula>"AP"</formula>
    </cfRule>
    <cfRule type="cellIs" dxfId="74" priority="8" operator="equal">
      <formula>"DI"</formula>
    </cfRule>
  </conditionalFormatting>
  <conditionalFormatting sqref="K3">
    <cfRule type="cellIs" dxfId="73" priority="28" operator="equal">
      <formula>"K"</formula>
    </cfRule>
  </conditionalFormatting>
  <conditionalFormatting sqref="K18">
    <cfRule type="cellIs" dxfId="72" priority="5" operator="between">
      <formula>1</formula>
      <formula>999</formula>
    </cfRule>
  </conditionalFormatting>
  <conditionalFormatting sqref="K23">
    <cfRule type="cellIs" dxfId="71" priority="18" operator="equal">
      <formula>"K"</formula>
    </cfRule>
  </conditionalFormatting>
  <conditionalFormatting sqref="K3:M20">
    <cfRule type="cellIs" dxfId="70" priority="27" operator="between">
      <formula>1</formula>
      <formula>999</formula>
    </cfRule>
  </conditionalFormatting>
  <conditionalFormatting sqref="K23:M40">
    <cfRule type="cellIs" dxfId="69" priority="17" operator="between">
      <formula>1</formula>
      <formula>999</formula>
    </cfRule>
  </conditionalFormatting>
  <conditionalFormatting sqref="O3">
    <cfRule type="cellIs" dxfId="68" priority="26" operator="equal">
      <formula>"K"</formula>
    </cfRule>
  </conditionalFormatting>
  <conditionalFormatting sqref="O18">
    <cfRule type="cellIs" dxfId="67" priority="3" operator="between">
      <formula>1</formula>
      <formula>999</formula>
    </cfRule>
  </conditionalFormatting>
  <conditionalFormatting sqref="O23">
    <cfRule type="cellIs" dxfId="66" priority="16" operator="equal">
      <formula>"K"</formula>
    </cfRule>
  </conditionalFormatting>
  <conditionalFormatting sqref="O3:Q20">
    <cfRule type="cellIs" dxfId="65" priority="25" operator="between">
      <formula>1</formula>
      <formula>999</formula>
    </cfRule>
  </conditionalFormatting>
  <conditionalFormatting sqref="O23:Q40">
    <cfRule type="cellIs" dxfId="64" priority="15" operator="between">
      <formula>1</formula>
      <formula>999</formula>
    </cfRule>
  </conditionalFormatting>
  <conditionalFormatting sqref="S18">
    <cfRule type="cellIs" dxfId="63" priority="1" operator="between">
      <formula>1</formula>
      <formula>999</formula>
    </cfRule>
  </conditionalFormatting>
  <conditionalFormatting sqref="S23">
    <cfRule type="cellIs" dxfId="62" priority="14" operator="equal">
      <formula>"K"</formula>
    </cfRule>
  </conditionalFormatting>
  <conditionalFormatting sqref="S3:U20">
    <cfRule type="cellIs" dxfId="61" priority="6" operator="between">
      <formula>1</formula>
      <formula>999</formula>
    </cfRule>
  </conditionalFormatting>
  <conditionalFormatting sqref="S23:U40">
    <cfRule type="cellIs" dxfId="60" priority="13" operator="between">
      <formula>1</formula>
      <formula>999</formula>
    </cfRule>
  </conditionalFormatting>
  <conditionalFormatting sqref="W3">
    <cfRule type="cellIs" dxfId="59" priority="24" operator="equal">
      <formula>"K"</formula>
    </cfRule>
  </conditionalFormatting>
  <conditionalFormatting sqref="W23">
    <cfRule type="cellIs" dxfId="58" priority="12" operator="equal">
      <formula>"K"</formula>
    </cfRule>
  </conditionalFormatting>
  <conditionalFormatting sqref="W3:Y20">
    <cfRule type="cellIs" dxfId="57" priority="23" operator="between">
      <formula>1</formula>
      <formula>999</formula>
    </cfRule>
  </conditionalFormatting>
  <conditionalFormatting sqref="W23:Y40">
    <cfRule type="cellIs" dxfId="56" priority="11" operator="between">
      <formula>1</formula>
      <formula>999</formula>
    </cfRule>
  </conditionalFormatting>
  <conditionalFormatting sqref="AA3">
    <cfRule type="cellIs" dxfId="55" priority="22" operator="equal">
      <formula>"K"</formula>
    </cfRule>
  </conditionalFormatting>
  <conditionalFormatting sqref="AA23">
    <cfRule type="cellIs" dxfId="54" priority="10" operator="equal">
      <formula>"K"</formula>
    </cfRule>
  </conditionalFormatting>
  <conditionalFormatting sqref="AA3:AC20">
    <cfRule type="cellIs" dxfId="53" priority="21" operator="between">
      <formula>1</formula>
      <formula>999</formula>
    </cfRule>
  </conditionalFormatting>
  <conditionalFormatting sqref="AA23:AC40">
    <cfRule type="cellIs" dxfId="52" priority="9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0DC6800-4EC4-44FB-A58A-D1DB6C646FCA}">
          <x14:formula1>
            <xm:f>分組球員名單!$D$1:$D$16</xm:f>
          </x14:formula1>
          <xm:sqref>AI3:AI13 AI23:AI33</xm:sqref>
        </x14:dataValidation>
        <x14:dataValidation type="list" allowBlank="1" showInputMessage="1" showErrorMessage="1" xr:uid="{F6D5E308-2B86-4A73-A612-A2DE5C9CE588}">
          <x14:formula1>
            <xm:f>分組球員名單!$A$2:$A$63</xm:f>
          </x14:formula1>
          <xm:sqref>F23:F40 F3:F20</xm:sqref>
        </x14:dataValidation>
        <x14:dataValidation type="list" allowBlank="1" showInputMessage="1" showErrorMessage="1" xr:uid="{34E8A2FD-008C-4A35-9726-712DC5D6C808}">
          <x14:formula1>
            <xm:f>分組球員名單!$F$3:$F$7</xm:f>
          </x14:formula1>
          <xm:sqref>T1 X1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64102-E47F-4D6C-992A-46F0992B98B7}">
  <sheetPr>
    <pageSetUpPr fitToPage="1"/>
  </sheetPr>
  <dimension ref="A1:AJ328"/>
  <sheetViews>
    <sheetView zoomScaleNormal="100" workbookViewId="0"/>
  </sheetViews>
  <sheetFormatPr defaultRowHeight="16.5" x14ac:dyDescent="0.25"/>
  <cols>
    <col min="1" max="1" width="7.5" customWidth="1"/>
    <col min="2" max="3" width="5.75" customWidth="1"/>
    <col min="4" max="4" width="2.625" style="20" customWidth="1"/>
    <col min="5" max="5" width="4.25" style="20" customWidth="1"/>
    <col min="6" max="6" width="14.625" style="21" customWidth="1"/>
    <col min="7" max="9" width="3.625" style="22" customWidth="1"/>
    <col min="10" max="10" width="2.625" style="23" customWidth="1"/>
    <col min="11" max="13" width="3.625" style="21" customWidth="1"/>
    <col min="14" max="14" width="2.625" style="21" customWidth="1"/>
    <col min="15" max="17" width="3.625" style="4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</cols>
  <sheetData>
    <row r="1" spans="1:36" ht="20.100000000000001" customHeight="1" thickBot="1" x14ac:dyDescent="0.3">
      <c r="B1" s="167" t="s">
        <v>97</v>
      </c>
      <c r="C1" s="152"/>
      <c r="D1" s="177" t="s">
        <v>0</v>
      </c>
      <c r="E1" s="178"/>
      <c r="F1" s="179"/>
      <c r="G1" s="30"/>
      <c r="H1" s="29" t="s">
        <v>112</v>
      </c>
      <c r="I1" s="29"/>
      <c r="J1" s="160" t="s">
        <v>1</v>
      </c>
      <c r="K1" s="161"/>
      <c r="L1" s="162" t="s">
        <v>108</v>
      </c>
      <c r="M1" s="163"/>
      <c r="N1" s="163"/>
      <c r="O1" s="164"/>
      <c r="P1" s="43"/>
      <c r="Q1" s="97">
        <f>AA21</f>
        <v>2</v>
      </c>
      <c r="R1" s="44"/>
      <c r="S1" s="44"/>
      <c r="T1" s="44" t="s">
        <v>106</v>
      </c>
      <c r="U1" s="47"/>
      <c r="V1" s="44" t="s">
        <v>2</v>
      </c>
      <c r="W1" s="44"/>
      <c r="X1" s="44" t="s">
        <v>107</v>
      </c>
      <c r="Y1" s="47"/>
      <c r="Z1" s="44"/>
      <c r="AA1" s="44"/>
      <c r="AB1" s="97">
        <f>AA41</f>
        <v>7</v>
      </c>
      <c r="AC1" s="44"/>
      <c r="AD1" s="45"/>
      <c r="AE1" s="167" t="s">
        <v>9</v>
      </c>
      <c r="AF1" s="155"/>
      <c r="AG1" s="155"/>
      <c r="AH1" s="155"/>
      <c r="AI1" s="106"/>
    </row>
    <row r="2" spans="1:36" ht="15" customHeight="1" thickBot="1" x14ac:dyDescent="0.3">
      <c r="A2" s="109" t="s">
        <v>53</v>
      </c>
      <c r="B2" s="98" t="s">
        <v>96</v>
      </c>
      <c r="C2" s="98" t="s">
        <v>94</v>
      </c>
      <c r="D2" s="24" t="s">
        <v>3</v>
      </c>
      <c r="E2" s="24" t="s">
        <v>61</v>
      </c>
      <c r="F2" s="31" t="s">
        <v>4</v>
      </c>
      <c r="G2" s="169">
        <v>1</v>
      </c>
      <c r="H2" s="168"/>
      <c r="I2" s="168"/>
      <c r="J2" s="26" t="s">
        <v>5</v>
      </c>
      <c r="K2" s="168">
        <v>2</v>
      </c>
      <c r="L2" s="168"/>
      <c r="M2" s="168"/>
      <c r="N2" s="25" t="s">
        <v>5</v>
      </c>
      <c r="O2" s="170">
        <v>3</v>
      </c>
      <c r="P2" s="157"/>
      <c r="Q2" s="157"/>
      <c r="R2" s="36" t="s">
        <v>5</v>
      </c>
      <c r="S2" s="165">
        <v>4</v>
      </c>
      <c r="T2" s="166"/>
      <c r="U2" s="166"/>
      <c r="V2" s="35" t="s">
        <v>5</v>
      </c>
      <c r="W2" s="165">
        <v>5</v>
      </c>
      <c r="X2" s="166"/>
      <c r="Y2" s="166"/>
      <c r="Z2" s="48" t="s">
        <v>5</v>
      </c>
      <c r="AA2" s="165">
        <v>6</v>
      </c>
      <c r="AB2" s="166"/>
      <c r="AC2" s="171"/>
      <c r="AD2" s="25" t="s">
        <v>5</v>
      </c>
      <c r="AE2" s="68" t="s">
        <v>95</v>
      </c>
      <c r="AF2" s="66" t="s">
        <v>12</v>
      </c>
      <c r="AG2" s="67" t="s">
        <v>98</v>
      </c>
      <c r="AH2" s="100" t="s">
        <v>8</v>
      </c>
      <c r="AI2" s="25" t="s">
        <v>93</v>
      </c>
      <c r="AJ2" s="114"/>
    </row>
    <row r="3" spans="1:36" ht="15" customHeight="1" x14ac:dyDescent="0.25">
      <c r="A3" s="99">
        <f>COUNTIF($G$23:$AC$40,E3)</f>
        <v>1</v>
      </c>
      <c r="B3" s="108"/>
      <c r="C3" s="108">
        <f>COUNTIF(G3:AC3,"HR")</f>
        <v>0</v>
      </c>
      <c r="D3" s="189">
        <v>1</v>
      </c>
      <c r="E3" s="112" t="s">
        <v>167</v>
      </c>
      <c r="F3" s="94" t="s">
        <v>23</v>
      </c>
      <c r="G3" s="37" t="s">
        <v>181</v>
      </c>
      <c r="H3" s="27"/>
      <c r="I3" s="28"/>
      <c r="J3" s="17"/>
      <c r="K3" s="37"/>
      <c r="L3" s="27">
        <v>99</v>
      </c>
      <c r="M3" s="28"/>
      <c r="N3" s="17"/>
      <c r="O3" s="37"/>
      <c r="P3" s="113"/>
      <c r="Q3" s="93"/>
      <c r="R3" s="17"/>
      <c r="S3" s="37"/>
      <c r="T3" s="27" t="s">
        <v>182</v>
      </c>
      <c r="U3" s="28"/>
      <c r="V3" s="17"/>
      <c r="W3" s="37"/>
      <c r="X3" s="27"/>
      <c r="Y3" s="28"/>
      <c r="Z3" s="17"/>
      <c r="AA3" s="37"/>
      <c r="AB3" s="27" t="s">
        <v>182</v>
      </c>
      <c r="AC3" s="28"/>
      <c r="AD3" s="14"/>
      <c r="AE3" s="88">
        <f>COUNTA(G3:I3,K3:M3,O3:Q3,S3:U3,W3:Y3,AA3:AC3)</f>
        <v>4</v>
      </c>
      <c r="AF3" s="88">
        <f>COUNTIF(G3:AC3,"R")+(COUNTIF(G3:AC3,"HR")*2)</f>
        <v>1</v>
      </c>
      <c r="AG3" s="88">
        <f>A3+B3</f>
        <v>1</v>
      </c>
      <c r="AH3" s="101">
        <f>COUNTIF(G3:AC3,"K")</f>
        <v>2</v>
      </c>
      <c r="AI3" s="119" t="s">
        <v>91</v>
      </c>
    </row>
    <row r="4" spans="1:36" ht="15" customHeight="1" x14ac:dyDescent="0.25">
      <c r="A4" s="99">
        <f t="shared" ref="A4:A20" si="0">COUNTIF($G$23:$AC$40,E4)</f>
        <v>0</v>
      </c>
      <c r="B4" s="99"/>
      <c r="C4" s="108">
        <f t="shared" ref="C4:C20" si="1">COUNTIF(G4:AC4,"HR")</f>
        <v>0</v>
      </c>
      <c r="D4" s="189"/>
      <c r="E4" s="111"/>
      <c r="F4" s="95"/>
      <c r="G4" s="38"/>
      <c r="H4" s="6"/>
      <c r="I4" s="9"/>
      <c r="J4" s="18"/>
      <c r="K4" s="38"/>
      <c r="L4" s="6"/>
      <c r="M4" s="9"/>
      <c r="N4" s="18"/>
      <c r="O4" s="38"/>
      <c r="P4" s="6"/>
      <c r="Q4" s="9"/>
      <c r="R4" s="18"/>
      <c r="S4" s="38"/>
      <c r="T4" s="6"/>
      <c r="U4" s="9"/>
      <c r="V4" s="18"/>
      <c r="W4" s="38"/>
      <c r="X4" s="6"/>
      <c r="Y4" s="9"/>
      <c r="Z4" s="18"/>
      <c r="AA4" s="38"/>
      <c r="AB4" s="6"/>
      <c r="AC4" s="9"/>
      <c r="AD4" s="15"/>
      <c r="AE4" s="32">
        <f t="shared" ref="AE4:AE20" si="2">COUNTA(G4:I4,K4:M4,O4:Q4,S4:U4,W4:Y4,AA4:AC4)</f>
        <v>0</v>
      </c>
      <c r="AF4" s="88">
        <f t="shared" ref="AF4:AF20" si="3">COUNTIF(G4:AC4,"R")+(COUNTIF(G4:AC4,"HR")*2)</f>
        <v>0</v>
      </c>
      <c r="AG4" s="88">
        <f t="shared" ref="AG4:AG20" si="4">A4+B4</f>
        <v>0</v>
      </c>
      <c r="AH4" s="102">
        <f t="shared" ref="AH4:AH20" si="5">COUNTIF(G4:AC4,"K")</f>
        <v>0</v>
      </c>
      <c r="AI4" s="120" t="s">
        <v>54</v>
      </c>
    </row>
    <row r="5" spans="1:36" ht="15" customHeight="1" x14ac:dyDescent="0.25">
      <c r="A5" s="99">
        <f t="shared" si="0"/>
        <v>0</v>
      </c>
      <c r="B5" s="99"/>
      <c r="C5" s="108">
        <f t="shared" si="1"/>
        <v>0</v>
      </c>
      <c r="D5" s="190"/>
      <c r="E5" s="111"/>
      <c r="F5" s="95"/>
      <c r="G5" s="39"/>
      <c r="H5" s="7"/>
      <c r="I5" s="10"/>
      <c r="J5" s="18"/>
      <c r="K5" s="39"/>
      <c r="L5" s="7"/>
      <c r="M5" s="10"/>
      <c r="N5" s="18"/>
      <c r="O5" s="39"/>
      <c r="P5" s="7"/>
      <c r="Q5" s="10"/>
      <c r="R5" s="18"/>
      <c r="S5" s="39"/>
      <c r="T5" s="7"/>
      <c r="U5" s="10"/>
      <c r="V5" s="18"/>
      <c r="W5" s="39"/>
      <c r="X5" s="7"/>
      <c r="Y5" s="10"/>
      <c r="Z5" s="18"/>
      <c r="AA5" s="39"/>
      <c r="AB5" s="7"/>
      <c r="AC5" s="10"/>
      <c r="AD5" s="15"/>
      <c r="AE5" s="32">
        <f t="shared" si="2"/>
        <v>0</v>
      </c>
      <c r="AF5" s="88">
        <f t="shared" si="3"/>
        <v>0</v>
      </c>
      <c r="AG5" s="88">
        <f t="shared" si="4"/>
        <v>0</v>
      </c>
      <c r="AH5" s="102">
        <f t="shared" si="5"/>
        <v>0</v>
      </c>
      <c r="AI5" s="121"/>
    </row>
    <row r="6" spans="1:36" ht="15" customHeight="1" x14ac:dyDescent="0.25">
      <c r="A6" s="99">
        <f t="shared" si="0"/>
        <v>0</v>
      </c>
      <c r="B6" s="99"/>
      <c r="C6" s="108">
        <f t="shared" si="1"/>
        <v>0</v>
      </c>
      <c r="D6" s="182">
        <v>2</v>
      </c>
      <c r="E6" s="111" t="s">
        <v>168</v>
      </c>
      <c r="F6" s="95" t="s">
        <v>68</v>
      </c>
      <c r="G6" s="40" t="s">
        <v>182</v>
      </c>
      <c r="H6" s="5"/>
      <c r="I6" s="8"/>
      <c r="J6" s="18"/>
      <c r="K6" s="40"/>
      <c r="L6" s="5"/>
      <c r="M6" s="8"/>
      <c r="N6" s="18"/>
      <c r="O6" s="40">
        <v>22</v>
      </c>
      <c r="P6" s="5"/>
      <c r="Q6" s="8"/>
      <c r="R6" s="18"/>
      <c r="S6" s="40"/>
      <c r="T6" s="5"/>
      <c r="U6" s="8"/>
      <c r="V6" s="18"/>
      <c r="W6" s="40" t="s">
        <v>182</v>
      </c>
      <c r="X6" s="5"/>
      <c r="Y6" s="8"/>
      <c r="Z6" s="18"/>
      <c r="AA6" s="40"/>
      <c r="AB6" s="146">
        <v>0</v>
      </c>
      <c r="AC6" s="8"/>
      <c r="AD6" s="15"/>
      <c r="AE6" s="32">
        <f t="shared" si="2"/>
        <v>4</v>
      </c>
      <c r="AF6" s="88">
        <f t="shared" si="3"/>
        <v>0</v>
      </c>
      <c r="AG6" s="88">
        <f t="shared" si="4"/>
        <v>0</v>
      </c>
      <c r="AH6" s="102">
        <f t="shared" si="5"/>
        <v>2</v>
      </c>
      <c r="AI6" s="122" t="s">
        <v>10</v>
      </c>
    </row>
    <row r="7" spans="1:36" ht="15" customHeight="1" x14ac:dyDescent="0.25">
      <c r="A7" s="99">
        <f t="shared" si="0"/>
        <v>0</v>
      </c>
      <c r="B7" s="99"/>
      <c r="C7" s="108">
        <f t="shared" si="1"/>
        <v>0</v>
      </c>
      <c r="D7" s="189"/>
      <c r="E7" s="111"/>
      <c r="F7" s="95"/>
      <c r="G7" s="38"/>
      <c r="H7" s="6"/>
      <c r="I7" s="9"/>
      <c r="J7" s="18"/>
      <c r="K7" s="38"/>
      <c r="L7" s="6"/>
      <c r="M7" s="9"/>
      <c r="N7" s="18"/>
      <c r="O7" s="38"/>
      <c r="P7" s="6"/>
      <c r="Q7" s="9"/>
      <c r="R7" s="18"/>
      <c r="S7" s="38"/>
      <c r="T7" s="6"/>
      <c r="U7" s="9"/>
      <c r="V7" s="18"/>
      <c r="W7" s="38"/>
      <c r="X7" s="6"/>
      <c r="Y7" s="9"/>
      <c r="Z7" s="18"/>
      <c r="AA7" s="38"/>
      <c r="AB7" s="6"/>
      <c r="AC7" s="9"/>
      <c r="AD7" s="15"/>
      <c r="AE7" s="32">
        <f t="shared" si="2"/>
        <v>0</v>
      </c>
      <c r="AF7" s="88">
        <f t="shared" si="3"/>
        <v>0</v>
      </c>
      <c r="AG7" s="88">
        <f t="shared" si="4"/>
        <v>0</v>
      </c>
      <c r="AH7" s="102">
        <f t="shared" si="5"/>
        <v>0</v>
      </c>
      <c r="AI7" s="123" t="s">
        <v>66</v>
      </c>
    </row>
    <row r="8" spans="1:36" ht="15" customHeight="1" x14ac:dyDescent="0.25">
      <c r="A8" s="99">
        <f t="shared" si="0"/>
        <v>0</v>
      </c>
      <c r="B8" s="99"/>
      <c r="C8" s="108">
        <f t="shared" si="1"/>
        <v>0</v>
      </c>
      <c r="D8" s="190"/>
      <c r="E8" s="111"/>
      <c r="F8" s="95"/>
      <c r="G8" s="39"/>
      <c r="H8" s="7"/>
      <c r="I8" s="10"/>
      <c r="J8" s="18"/>
      <c r="K8" s="39"/>
      <c r="L8" s="7"/>
      <c r="M8" s="10"/>
      <c r="N8" s="18"/>
      <c r="O8" s="39"/>
      <c r="P8" s="7"/>
      <c r="Q8" s="10"/>
      <c r="R8" s="18"/>
      <c r="S8" s="39"/>
      <c r="T8" s="7"/>
      <c r="U8" s="10"/>
      <c r="V8" s="18"/>
      <c r="W8" s="39"/>
      <c r="X8" s="7"/>
      <c r="Y8" s="10"/>
      <c r="Z8" s="18"/>
      <c r="AA8" s="39"/>
      <c r="AB8" s="7"/>
      <c r="AC8" s="10"/>
      <c r="AD8" s="15"/>
      <c r="AE8" s="32">
        <f>COUNTA(G8:I8,K8:M8,O8:Q8,S8:U8,W8:Y8,AA8:AC8)</f>
        <v>0</v>
      </c>
      <c r="AF8" s="88">
        <f t="shared" si="3"/>
        <v>0</v>
      </c>
      <c r="AG8" s="88">
        <f t="shared" si="4"/>
        <v>0</v>
      </c>
      <c r="AH8" s="102">
        <f t="shared" si="5"/>
        <v>0</v>
      </c>
      <c r="AI8" s="124"/>
    </row>
    <row r="9" spans="1:36" ht="15" customHeight="1" x14ac:dyDescent="0.25">
      <c r="A9" s="99">
        <f t="shared" si="0"/>
        <v>0</v>
      </c>
      <c r="B9" s="99"/>
      <c r="C9" s="108">
        <f t="shared" si="1"/>
        <v>0</v>
      </c>
      <c r="D9" s="182">
        <v>3</v>
      </c>
      <c r="E9" s="111" t="s">
        <v>169</v>
      </c>
      <c r="F9" s="95" t="s">
        <v>46</v>
      </c>
      <c r="G9" s="40" t="s">
        <v>182</v>
      </c>
      <c r="H9" s="5"/>
      <c r="I9" s="8"/>
      <c r="J9" s="18"/>
      <c r="K9" s="40"/>
      <c r="L9" s="5"/>
      <c r="M9" s="8"/>
      <c r="N9" s="18"/>
      <c r="O9" s="40" t="s">
        <v>182</v>
      </c>
      <c r="P9" s="5"/>
      <c r="Q9" s="8"/>
      <c r="R9" s="18"/>
      <c r="S9" s="40"/>
      <c r="T9" s="5"/>
      <c r="U9" s="8"/>
      <c r="V9" s="18"/>
      <c r="W9" s="40">
        <v>9</v>
      </c>
      <c r="X9" s="5"/>
      <c r="Y9" s="8"/>
      <c r="Z9" s="18"/>
      <c r="AA9" s="40"/>
      <c r="AB9" s="5"/>
      <c r="AC9" s="8"/>
      <c r="AD9" s="15"/>
      <c r="AE9" s="32">
        <f t="shared" si="2"/>
        <v>3</v>
      </c>
      <c r="AF9" s="88">
        <f t="shared" si="3"/>
        <v>0</v>
      </c>
      <c r="AG9" s="88">
        <f t="shared" si="4"/>
        <v>0</v>
      </c>
      <c r="AH9" s="102">
        <f t="shared" si="5"/>
        <v>2</v>
      </c>
      <c r="AI9" s="124"/>
    </row>
    <row r="10" spans="1:36" ht="15" customHeight="1" x14ac:dyDescent="0.25">
      <c r="A10" s="99">
        <f t="shared" si="0"/>
        <v>0</v>
      </c>
      <c r="B10" s="99"/>
      <c r="C10" s="108">
        <f t="shared" si="1"/>
        <v>0</v>
      </c>
      <c r="D10" s="189"/>
      <c r="E10" s="111"/>
      <c r="F10" s="95"/>
      <c r="G10" s="38"/>
      <c r="H10" s="6"/>
      <c r="I10" s="9"/>
      <c r="J10" s="18"/>
      <c r="K10" s="38"/>
      <c r="L10" s="6"/>
      <c r="M10" s="9"/>
      <c r="N10" s="18"/>
      <c r="O10" s="38"/>
      <c r="P10" s="6"/>
      <c r="Q10" s="9"/>
      <c r="R10" s="18"/>
      <c r="S10" s="38"/>
      <c r="T10" s="6"/>
      <c r="U10" s="9"/>
      <c r="V10" s="18"/>
      <c r="W10" s="38"/>
      <c r="X10" s="6"/>
      <c r="Y10" s="9"/>
      <c r="Z10" s="18"/>
      <c r="AA10" s="38"/>
      <c r="AB10" s="6"/>
      <c r="AC10" s="9"/>
      <c r="AD10" s="15"/>
      <c r="AE10" s="32">
        <f t="shared" si="2"/>
        <v>0</v>
      </c>
      <c r="AF10" s="88">
        <f t="shared" si="3"/>
        <v>0</v>
      </c>
      <c r="AG10" s="88">
        <f t="shared" si="4"/>
        <v>0</v>
      </c>
      <c r="AH10" s="102">
        <f t="shared" si="5"/>
        <v>0</v>
      </c>
      <c r="AI10" s="122" t="s">
        <v>11</v>
      </c>
    </row>
    <row r="11" spans="1:36" ht="15" customHeight="1" x14ac:dyDescent="0.25">
      <c r="A11" s="99">
        <f t="shared" si="0"/>
        <v>0</v>
      </c>
      <c r="B11" s="99"/>
      <c r="C11" s="108">
        <f t="shared" si="1"/>
        <v>0</v>
      </c>
      <c r="D11" s="190"/>
      <c r="E11" s="111"/>
      <c r="F11" s="95"/>
      <c r="G11" s="39"/>
      <c r="H11" s="7"/>
      <c r="I11" s="10"/>
      <c r="J11" s="18"/>
      <c r="K11" s="39"/>
      <c r="L11" s="7"/>
      <c r="M11" s="10"/>
      <c r="N11" s="18"/>
      <c r="O11" s="39"/>
      <c r="P11" s="7"/>
      <c r="Q11" s="10"/>
      <c r="R11" s="18"/>
      <c r="S11" s="39"/>
      <c r="T11" s="7"/>
      <c r="U11" s="10"/>
      <c r="V11" s="18"/>
      <c r="W11" s="39"/>
      <c r="X11" s="7"/>
      <c r="Y11" s="10"/>
      <c r="Z11" s="18"/>
      <c r="AA11" s="39"/>
      <c r="AB11" s="7"/>
      <c r="AC11" s="10"/>
      <c r="AD11" s="15"/>
      <c r="AE11" s="32">
        <f t="shared" si="2"/>
        <v>0</v>
      </c>
      <c r="AF11" s="88">
        <f t="shared" si="3"/>
        <v>0</v>
      </c>
      <c r="AG11" s="88">
        <f t="shared" si="4"/>
        <v>0</v>
      </c>
      <c r="AH11" s="102">
        <f t="shared" si="5"/>
        <v>0</v>
      </c>
      <c r="AI11" s="125" t="s">
        <v>54</v>
      </c>
    </row>
    <row r="12" spans="1:36" ht="15" customHeight="1" x14ac:dyDescent="0.25">
      <c r="A12" s="99">
        <f t="shared" si="0"/>
        <v>0</v>
      </c>
      <c r="B12" s="99"/>
      <c r="C12" s="108">
        <f t="shared" si="1"/>
        <v>0</v>
      </c>
      <c r="D12" s="182">
        <v>4</v>
      </c>
      <c r="E12" s="111" t="s">
        <v>170</v>
      </c>
      <c r="F12" s="95" t="s">
        <v>67</v>
      </c>
      <c r="G12" s="40" t="s">
        <v>182</v>
      </c>
      <c r="H12" s="5"/>
      <c r="I12" s="8"/>
      <c r="J12" s="18"/>
      <c r="K12" s="40"/>
      <c r="L12" s="5"/>
      <c r="M12" s="8"/>
      <c r="N12" s="18"/>
      <c r="O12" s="40" t="s">
        <v>182</v>
      </c>
      <c r="P12" s="5"/>
      <c r="Q12" s="8"/>
      <c r="R12" s="18"/>
      <c r="S12" s="40"/>
      <c r="T12" s="5"/>
      <c r="U12" s="8"/>
      <c r="V12" s="18"/>
      <c r="W12" s="40" t="s">
        <v>182</v>
      </c>
      <c r="X12" s="5"/>
      <c r="Y12" s="8"/>
      <c r="Z12" s="18"/>
      <c r="AA12" s="40"/>
      <c r="AB12" s="5"/>
      <c r="AC12" s="8"/>
      <c r="AD12" s="15"/>
      <c r="AE12" s="32">
        <f t="shared" si="2"/>
        <v>3</v>
      </c>
      <c r="AF12" s="88">
        <f t="shared" si="3"/>
        <v>0</v>
      </c>
      <c r="AG12" s="88">
        <f t="shared" si="4"/>
        <v>0</v>
      </c>
      <c r="AH12" s="102">
        <f t="shared" si="5"/>
        <v>3</v>
      </c>
      <c r="AI12" s="122"/>
    </row>
    <row r="13" spans="1:36" ht="15" customHeight="1" x14ac:dyDescent="0.25">
      <c r="A13" s="99">
        <f t="shared" si="0"/>
        <v>0</v>
      </c>
      <c r="B13" s="99"/>
      <c r="C13" s="108">
        <f t="shared" si="1"/>
        <v>0</v>
      </c>
      <c r="D13" s="189"/>
      <c r="E13" s="111"/>
      <c r="F13" s="95"/>
      <c r="G13" s="38"/>
      <c r="H13" s="6"/>
      <c r="I13" s="9"/>
      <c r="J13" s="18"/>
      <c r="K13" s="38"/>
      <c r="L13" s="6"/>
      <c r="M13" s="9"/>
      <c r="N13" s="18"/>
      <c r="O13" s="38"/>
      <c r="P13" s="6"/>
      <c r="Q13" s="9"/>
      <c r="R13" s="18"/>
      <c r="S13" s="38"/>
      <c r="T13" s="6"/>
      <c r="U13" s="9"/>
      <c r="V13" s="18"/>
      <c r="W13" s="38"/>
      <c r="X13" s="6"/>
      <c r="Y13" s="9"/>
      <c r="Z13" s="18"/>
      <c r="AA13" s="38"/>
      <c r="AB13" s="6"/>
      <c r="AC13" s="9"/>
      <c r="AD13" s="15"/>
      <c r="AE13" s="32">
        <f t="shared" si="2"/>
        <v>0</v>
      </c>
      <c r="AF13" s="88">
        <f t="shared" si="3"/>
        <v>0</v>
      </c>
      <c r="AG13" s="88">
        <f t="shared" si="4"/>
        <v>0</v>
      </c>
      <c r="AH13" s="102">
        <f t="shared" si="5"/>
        <v>0</v>
      </c>
      <c r="AI13" s="122"/>
    </row>
    <row r="14" spans="1:36" ht="15" customHeight="1" x14ac:dyDescent="0.25">
      <c r="A14" s="99">
        <f t="shared" si="0"/>
        <v>0</v>
      </c>
      <c r="B14" s="99"/>
      <c r="C14" s="108">
        <f t="shared" si="1"/>
        <v>0</v>
      </c>
      <c r="D14" s="190"/>
      <c r="E14" s="111"/>
      <c r="F14" s="95"/>
      <c r="G14" s="39"/>
      <c r="H14" s="7"/>
      <c r="I14" s="10"/>
      <c r="J14" s="18"/>
      <c r="K14" s="39"/>
      <c r="L14" s="7"/>
      <c r="M14" s="10"/>
      <c r="N14" s="18"/>
      <c r="O14" s="39"/>
      <c r="P14" s="7"/>
      <c r="Q14" s="10"/>
      <c r="R14" s="18"/>
      <c r="S14" s="39"/>
      <c r="T14" s="7"/>
      <c r="U14" s="10"/>
      <c r="V14" s="18"/>
      <c r="W14" s="39"/>
      <c r="X14" s="7"/>
      <c r="Y14" s="10"/>
      <c r="Z14" s="18"/>
      <c r="AA14" s="39"/>
      <c r="AB14" s="7"/>
      <c r="AC14" s="10"/>
      <c r="AD14" s="15"/>
      <c r="AE14" s="32">
        <f t="shared" si="2"/>
        <v>0</v>
      </c>
      <c r="AF14" s="88">
        <f t="shared" si="3"/>
        <v>0</v>
      </c>
      <c r="AG14" s="88">
        <f t="shared" si="4"/>
        <v>0</v>
      </c>
      <c r="AH14" s="102">
        <f t="shared" si="5"/>
        <v>0</v>
      </c>
      <c r="AI14" s="122" t="s">
        <v>13</v>
      </c>
    </row>
    <row r="15" spans="1:36" ht="15" customHeight="1" x14ac:dyDescent="0.25">
      <c r="A15" s="99">
        <f t="shared" si="0"/>
        <v>0</v>
      </c>
      <c r="B15" s="99"/>
      <c r="C15" s="108">
        <f t="shared" si="1"/>
        <v>0</v>
      </c>
      <c r="D15" s="182">
        <v>5</v>
      </c>
      <c r="E15" s="111" t="s">
        <v>171</v>
      </c>
      <c r="F15" s="95" t="s">
        <v>64</v>
      </c>
      <c r="G15" s="40"/>
      <c r="H15" s="5"/>
      <c r="I15" s="8"/>
      <c r="J15" s="18"/>
      <c r="K15" s="40">
        <v>26</v>
      </c>
      <c r="L15" s="5"/>
      <c r="M15" s="8"/>
      <c r="N15" s="18"/>
      <c r="O15" s="40"/>
      <c r="P15" s="5"/>
      <c r="Q15" s="8"/>
      <c r="R15" s="18"/>
      <c r="S15" s="40" t="s">
        <v>182</v>
      </c>
      <c r="T15" s="5"/>
      <c r="U15" s="8"/>
      <c r="V15" s="18"/>
      <c r="W15" s="40"/>
      <c r="X15" s="5"/>
      <c r="Y15" s="8"/>
      <c r="Z15" s="18"/>
      <c r="AA15" s="40" t="s">
        <v>181</v>
      </c>
      <c r="AB15" s="5"/>
      <c r="AC15" s="8"/>
      <c r="AD15" s="15"/>
      <c r="AE15" s="32">
        <f t="shared" si="2"/>
        <v>3</v>
      </c>
      <c r="AF15" s="88">
        <f t="shared" si="3"/>
        <v>1</v>
      </c>
      <c r="AG15" s="88">
        <f t="shared" si="4"/>
        <v>0</v>
      </c>
      <c r="AH15" s="102">
        <f t="shared" si="5"/>
        <v>1</v>
      </c>
      <c r="AI15" s="180"/>
    </row>
    <row r="16" spans="1:36" ht="15" customHeight="1" x14ac:dyDescent="0.25">
      <c r="A16" s="99">
        <f t="shared" si="0"/>
        <v>0</v>
      </c>
      <c r="B16" s="99"/>
      <c r="C16" s="108">
        <f t="shared" si="1"/>
        <v>0</v>
      </c>
      <c r="D16" s="189"/>
      <c r="E16" s="111"/>
      <c r="F16" s="95"/>
      <c r="G16" s="38"/>
      <c r="H16" s="6"/>
      <c r="I16" s="9"/>
      <c r="J16" s="18"/>
      <c r="K16" s="38"/>
      <c r="L16" s="6"/>
      <c r="M16" s="9"/>
      <c r="N16" s="18"/>
      <c r="O16" s="38"/>
      <c r="P16" s="6"/>
      <c r="Q16" s="9"/>
      <c r="R16" s="18"/>
      <c r="S16" s="38"/>
      <c r="T16" s="6"/>
      <c r="U16" s="9"/>
      <c r="V16" s="18"/>
      <c r="W16" s="38"/>
      <c r="X16" s="6"/>
      <c r="Y16" s="9"/>
      <c r="Z16" s="18"/>
      <c r="AA16" s="38"/>
      <c r="AB16" s="6"/>
      <c r="AC16" s="9"/>
      <c r="AD16" s="15"/>
      <c r="AE16" s="32">
        <f t="shared" si="2"/>
        <v>0</v>
      </c>
      <c r="AF16" s="88">
        <f t="shared" si="3"/>
        <v>0</v>
      </c>
      <c r="AG16" s="88">
        <f t="shared" si="4"/>
        <v>0</v>
      </c>
      <c r="AH16" s="102">
        <f t="shared" si="5"/>
        <v>0</v>
      </c>
      <c r="AI16" s="180"/>
    </row>
    <row r="17" spans="1:35" ht="15" customHeight="1" x14ac:dyDescent="0.25">
      <c r="A17" s="99">
        <f t="shared" si="0"/>
        <v>0</v>
      </c>
      <c r="B17" s="99"/>
      <c r="C17" s="108">
        <f t="shared" si="1"/>
        <v>0</v>
      </c>
      <c r="D17" s="190"/>
      <c r="E17" s="111"/>
      <c r="F17" s="95"/>
      <c r="G17" s="39"/>
      <c r="H17" s="7"/>
      <c r="I17" s="10"/>
      <c r="J17" s="18"/>
      <c r="K17" s="39"/>
      <c r="L17" s="7"/>
      <c r="M17" s="10"/>
      <c r="N17" s="18"/>
      <c r="O17" s="39"/>
      <c r="P17" s="7"/>
      <c r="Q17" s="10"/>
      <c r="R17" s="18"/>
      <c r="S17" s="39"/>
      <c r="T17" s="7"/>
      <c r="U17" s="10"/>
      <c r="V17" s="18"/>
      <c r="W17" s="39"/>
      <c r="X17" s="7"/>
      <c r="Y17" s="10"/>
      <c r="Z17" s="18"/>
      <c r="AA17" s="39"/>
      <c r="AB17" s="7"/>
      <c r="AC17" s="10"/>
      <c r="AD17" s="15"/>
      <c r="AE17" s="32">
        <f t="shared" si="2"/>
        <v>0</v>
      </c>
      <c r="AF17" s="88">
        <f t="shared" si="3"/>
        <v>0</v>
      </c>
      <c r="AG17" s="88">
        <f t="shared" si="4"/>
        <v>0</v>
      </c>
      <c r="AH17" s="102">
        <f t="shared" si="5"/>
        <v>0</v>
      </c>
      <c r="AI17" s="180"/>
    </row>
    <row r="18" spans="1:35" ht="15" customHeight="1" x14ac:dyDescent="0.25">
      <c r="A18" s="99">
        <f t="shared" si="0"/>
        <v>0</v>
      </c>
      <c r="B18" s="99"/>
      <c r="C18" s="108">
        <f t="shared" si="1"/>
        <v>0</v>
      </c>
      <c r="D18" s="182">
        <v>6</v>
      </c>
      <c r="E18" s="111" t="s">
        <v>172</v>
      </c>
      <c r="F18" s="95" t="s">
        <v>140</v>
      </c>
      <c r="G18" s="40"/>
      <c r="H18" s="5"/>
      <c r="I18" s="8"/>
      <c r="J18" s="18"/>
      <c r="K18" s="40" t="s">
        <v>182</v>
      </c>
      <c r="L18" s="5"/>
      <c r="M18" s="8"/>
      <c r="N18" s="18"/>
      <c r="O18" s="40"/>
      <c r="P18" s="5"/>
      <c r="Q18" s="8"/>
      <c r="R18" s="18"/>
      <c r="S18" s="40" t="s">
        <v>182</v>
      </c>
      <c r="T18" s="5"/>
      <c r="U18" s="8"/>
      <c r="V18" s="18"/>
      <c r="W18" s="40"/>
      <c r="X18" s="5"/>
      <c r="Y18" s="8"/>
      <c r="Z18" s="18"/>
      <c r="AA18" s="40" t="s">
        <v>182</v>
      </c>
      <c r="AB18" s="5"/>
      <c r="AC18" s="8"/>
      <c r="AD18" s="15"/>
      <c r="AE18" s="32">
        <f t="shared" si="2"/>
        <v>3</v>
      </c>
      <c r="AF18" s="88">
        <f t="shared" si="3"/>
        <v>0</v>
      </c>
      <c r="AG18" s="88">
        <f t="shared" si="4"/>
        <v>0</v>
      </c>
      <c r="AH18" s="102">
        <f t="shared" si="5"/>
        <v>3</v>
      </c>
      <c r="AI18" s="180"/>
    </row>
    <row r="19" spans="1:35" ht="15" customHeight="1" x14ac:dyDescent="0.25">
      <c r="A19" s="99">
        <f t="shared" si="0"/>
        <v>0</v>
      </c>
      <c r="B19" s="99"/>
      <c r="C19" s="108">
        <f t="shared" si="1"/>
        <v>0</v>
      </c>
      <c r="D19" s="183"/>
      <c r="E19" s="111" t="s">
        <v>173</v>
      </c>
      <c r="F19" s="95" t="s">
        <v>63</v>
      </c>
      <c r="G19" s="38"/>
      <c r="H19" s="6"/>
      <c r="I19" s="9"/>
      <c r="J19" s="18"/>
      <c r="K19" s="38"/>
      <c r="L19" s="6"/>
      <c r="M19" s="9"/>
      <c r="N19" s="18"/>
      <c r="O19" s="38"/>
      <c r="P19" s="6"/>
      <c r="Q19" s="9"/>
      <c r="R19" s="18"/>
      <c r="S19" s="38"/>
      <c r="T19" s="6"/>
      <c r="U19" s="9"/>
      <c r="V19" s="18"/>
      <c r="W19" s="38"/>
      <c r="X19" s="6"/>
      <c r="Y19" s="9"/>
      <c r="Z19" s="18"/>
      <c r="AA19" s="38"/>
      <c r="AB19" s="6"/>
      <c r="AC19" s="9"/>
      <c r="AD19" s="15"/>
      <c r="AE19" s="32">
        <f t="shared" si="2"/>
        <v>0</v>
      </c>
      <c r="AF19" s="88">
        <f t="shared" si="3"/>
        <v>0</v>
      </c>
      <c r="AG19" s="88">
        <f t="shared" si="4"/>
        <v>0</v>
      </c>
      <c r="AH19" s="102">
        <f t="shared" si="5"/>
        <v>0</v>
      </c>
      <c r="AI19" s="180"/>
    </row>
    <row r="20" spans="1:35" ht="15" customHeight="1" thickBot="1" x14ac:dyDescent="0.3">
      <c r="A20" s="107">
        <f t="shared" si="0"/>
        <v>0</v>
      </c>
      <c r="B20" s="107"/>
      <c r="C20" s="108">
        <f t="shared" si="1"/>
        <v>0</v>
      </c>
      <c r="D20" s="183"/>
      <c r="E20" s="111"/>
      <c r="F20" s="95"/>
      <c r="G20" s="70"/>
      <c r="H20" s="71"/>
      <c r="I20" s="72"/>
      <c r="J20" s="73"/>
      <c r="K20" s="70"/>
      <c r="L20" s="71"/>
      <c r="M20" s="72"/>
      <c r="N20" s="73"/>
      <c r="O20" s="70"/>
      <c r="P20" s="71"/>
      <c r="Q20" s="72"/>
      <c r="R20" s="19"/>
      <c r="S20" s="70"/>
      <c r="T20" s="71"/>
      <c r="U20" s="72"/>
      <c r="V20" s="73"/>
      <c r="W20" s="70"/>
      <c r="X20" s="71"/>
      <c r="Y20" s="72"/>
      <c r="Z20" s="73"/>
      <c r="AA20" s="70"/>
      <c r="AB20" s="71"/>
      <c r="AC20" s="72"/>
      <c r="AD20" s="16"/>
      <c r="AE20" s="77">
        <f t="shared" si="2"/>
        <v>0</v>
      </c>
      <c r="AF20" s="88">
        <f t="shared" si="3"/>
        <v>0</v>
      </c>
      <c r="AG20" s="88">
        <f t="shared" si="4"/>
        <v>0</v>
      </c>
      <c r="AH20" s="103">
        <f t="shared" si="5"/>
        <v>0</v>
      </c>
      <c r="AI20" s="180"/>
    </row>
    <row r="21" spans="1:35" ht="15" customHeight="1" thickBot="1" x14ac:dyDescent="0.3">
      <c r="A21" s="98">
        <f>SUM(A3:A20)</f>
        <v>1</v>
      </c>
      <c r="B21" s="98">
        <f>SUM(B3:B20)</f>
        <v>0</v>
      </c>
      <c r="C21" s="98">
        <f>SUM(C3:C20)</f>
        <v>0</v>
      </c>
      <c r="D21" s="184" t="s">
        <v>14</v>
      </c>
      <c r="E21" s="185"/>
      <c r="F21" s="152"/>
      <c r="G21" s="186">
        <f>COUNTIF(G3:I20,"R")+(COUNTIF(G3:I20,"HR")*2)</f>
        <v>1</v>
      </c>
      <c r="H21" s="187"/>
      <c r="I21" s="188"/>
      <c r="J21" s="91"/>
      <c r="K21" s="186">
        <f>COUNTIF(K3:M20,"R")+(COUNTIF(K3:M20,"HR")*2)+G21</f>
        <v>1</v>
      </c>
      <c r="L21" s="187"/>
      <c r="M21" s="188"/>
      <c r="N21" s="91"/>
      <c r="O21" s="186">
        <f>COUNTIF(O3:Q20,"R")+(COUNTIF(O3:Q20,"HR")*2)+K21</f>
        <v>1</v>
      </c>
      <c r="P21" s="187"/>
      <c r="Q21" s="188"/>
      <c r="R21" s="90"/>
      <c r="S21" s="186">
        <f>COUNTIF(S3:U20,"R")+(COUNTIF(S3:U20,"HR")*2)+O21</f>
        <v>1</v>
      </c>
      <c r="T21" s="187"/>
      <c r="U21" s="188"/>
      <c r="V21" s="91"/>
      <c r="W21" s="186">
        <f>COUNTIF(W3:Y20,"R")+(COUNTIF(W3:Y20,"HR")*2)+S21</f>
        <v>1</v>
      </c>
      <c r="X21" s="187"/>
      <c r="Y21" s="188"/>
      <c r="Z21" s="91"/>
      <c r="AA21" s="186">
        <f>COUNTIF(AA3:AC20,"R")+(COUNTIF(AA3:AC20,"HR")*2)+W21</f>
        <v>2</v>
      </c>
      <c r="AB21" s="187"/>
      <c r="AC21" s="188"/>
      <c r="AD21" s="79"/>
      <c r="AE21" s="52">
        <v>19</v>
      </c>
      <c r="AF21" s="53">
        <f>SUM(AF3:AF20)</f>
        <v>2</v>
      </c>
      <c r="AG21" s="54">
        <f>SUM(AG3:AG20)</f>
        <v>1</v>
      </c>
      <c r="AH21" s="104">
        <f>SUM(AH3:AH20)</f>
        <v>13</v>
      </c>
      <c r="AI21" s="181"/>
    </row>
    <row r="22" spans="1:35" ht="15" customHeight="1" thickBot="1" x14ac:dyDescent="0.3">
      <c r="A22" s="98" t="s">
        <v>53</v>
      </c>
      <c r="B22" s="98" t="s">
        <v>96</v>
      </c>
      <c r="C22" s="98" t="s">
        <v>94</v>
      </c>
      <c r="D22" s="24" t="s">
        <v>7</v>
      </c>
      <c r="E22" s="24" t="s">
        <v>61</v>
      </c>
      <c r="F22" s="83" t="s">
        <v>4</v>
      </c>
      <c r="G22" s="169">
        <v>1</v>
      </c>
      <c r="H22" s="168"/>
      <c r="I22" s="172"/>
      <c r="J22" s="35" t="s">
        <v>5</v>
      </c>
      <c r="K22" s="157">
        <v>2</v>
      </c>
      <c r="L22" s="157"/>
      <c r="M22" s="157"/>
      <c r="N22" s="35" t="s">
        <v>5</v>
      </c>
      <c r="O22" s="156">
        <v>3</v>
      </c>
      <c r="P22" s="157"/>
      <c r="Q22" s="157"/>
      <c r="R22" s="36" t="s">
        <v>5</v>
      </c>
      <c r="S22" s="156">
        <v>4</v>
      </c>
      <c r="T22" s="157"/>
      <c r="U22" s="157"/>
      <c r="V22" s="35" t="s">
        <v>5</v>
      </c>
      <c r="W22" s="156">
        <v>5</v>
      </c>
      <c r="X22" s="157"/>
      <c r="Y22" s="157"/>
      <c r="Z22" s="35" t="s">
        <v>5</v>
      </c>
      <c r="AA22" s="156">
        <v>6</v>
      </c>
      <c r="AB22" s="157"/>
      <c r="AC22" s="157"/>
      <c r="AD22" s="35" t="s">
        <v>5</v>
      </c>
      <c r="AE22" s="87" t="s">
        <v>95</v>
      </c>
      <c r="AF22" s="66" t="s">
        <v>12</v>
      </c>
      <c r="AG22" s="67" t="s">
        <v>98</v>
      </c>
      <c r="AH22" s="69" t="s">
        <v>8</v>
      </c>
      <c r="AI22" s="105" t="s">
        <v>92</v>
      </c>
    </row>
    <row r="23" spans="1:35" ht="15" customHeight="1" x14ac:dyDescent="0.25">
      <c r="A23" s="108">
        <f>COUNTIF($G$3:$AC$20,E23)</f>
        <v>1</v>
      </c>
      <c r="B23" s="108"/>
      <c r="C23" s="108">
        <f t="shared" ref="C23:C40" si="6">COUNTIF(G23:AC23,"HR")</f>
        <v>0</v>
      </c>
      <c r="D23" s="189">
        <v>1</v>
      </c>
      <c r="E23" s="111" t="s">
        <v>174</v>
      </c>
      <c r="F23" s="94" t="s">
        <v>40</v>
      </c>
      <c r="G23" s="37" t="s">
        <v>182</v>
      </c>
      <c r="H23" s="27"/>
      <c r="I23" s="28"/>
      <c r="J23" s="17"/>
      <c r="K23" s="37"/>
      <c r="L23" s="27" t="s">
        <v>181</v>
      </c>
      <c r="M23" s="28"/>
      <c r="N23" s="17"/>
      <c r="O23" s="37"/>
      <c r="P23" s="27" t="s">
        <v>182</v>
      </c>
      <c r="Q23" s="28"/>
      <c r="R23" s="17"/>
      <c r="S23" s="37"/>
      <c r="T23" s="27"/>
      <c r="U23" s="28"/>
      <c r="V23" s="17"/>
      <c r="W23" s="37"/>
      <c r="X23" s="27" t="s">
        <v>182</v>
      </c>
      <c r="Y23" s="28"/>
      <c r="Z23" s="17"/>
      <c r="AA23" s="37"/>
      <c r="AB23" s="27"/>
      <c r="AC23" s="28"/>
      <c r="AD23" s="14"/>
      <c r="AE23" s="32">
        <f>COUNTA(G23:I23,K23:M23,O23:Q23,S23:U23,W23:Y23,AA23:AC23)</f>
        <v>4</v>
      </c>
      <c r="AF23" s="88">
        <f>COUNTIF(G23:AC23,"R")+C23</f>
        <v>1</v>
      </c>
      <c r="AG23" s="88">
        <f>A23+B23</f>
        <v>1</v>
      </c>
      <c r="AH23" s="102">
        <f>COUNTIF(G23:AC23,"K")</f>
        <v>3</v>
      </c>
      <c r="AI23" s="126" t="s">
        <v>91</v>
      </c>
    </row>
    <row r="24" spans="1:35" ht="15" customHeight="1" x14ac:dyDescent="0.25">
      <c r="A24" s="108">
        <f t="shared" ref="A24:A40" si="7">COUNTIF($G$3:$AC$20,E24)</f>
        <v>1</v>
      </c>
      <c r="B24" s="108"/>
      <c r="C24" s="108">
        <f t="shared" si="6"/>
        <v>0</v>
      </c>
      <c r="D24" s="189"/>
      <c r="E24" s="111"/>
      <c r="F24" s="95"/>
      <c r="G24" s="38"/>
      <c r="H24" s="6"/>
      <c r="I24" s="9"/>
      <c r="J24" s="18"/>
      <c r="K24" s="38"/>
      <c r="L24" s="6"/>
      <c r="M24" s="9"/>
      <c r="N24" s="18"/>
      <c r="O24" s="38"/>
      <c r="P24" s="6"/>
      <c r="Q24" s="9"/>
      <c r="R24" s="18"/>
      <c r="S24" s="38"/>
      <c r="T24" s="6"/>
      <c r="U24" s="9"/>
      <c r="V24" s="18"/>
      <c r="W24" s="38"/>
      <c r="X24" s="6"/>
      <c r="Y24" s="9"/>
      <c r="Z24" s="18"/>
      <c r="AA24" s="38"/>
      <c r="AB24" s="6"/>
      <c r="AC24" s="9"/>
      <c r="AD24" s="15"/>
      <c r="AE24" s="32">
        <f t="shared" ref="AE24:AE40" si="8">COUNTA(G24:I24,K24:M24,O24:Q24,S24:U24,W24:Y24,AA24:AC24)</f>
        <v>0</v>
      </c>
      <c r="AF24" s="88">
        <f t="shared" ref="AF24:AF40" si="9">COUNTIF(G24:AC24,"R")+C24</f>
        <v>0</v>
      </c>
      <c r="AG24" s="88">
        <f t="shared" ref="AG24:AG40" si="10">A24+B24</f>
        <v>1</v>
      </c>
      <c r="AH24" s="102">
        <f t="shared" ref="AH24:AH40" si="11">COUNTIF(G24:AC24,"K")</f>
        <v>0</v>
      </c>
      <c r="AI24" s="120" t="s">
        <v>57</v>
      </c>
    </row>
    <row r="25" spans="1:35" ht="15" customHeight="1" x14ac:dyDescent="0.25">
      <c r="A25" s="108">
        <f t="shared" si="7"/>
        <v>1</v>
      </c>
      <c r="B25" s="108"/>
      <c r="C25" s="108">
        <f t="shared" si="6"/>
        <v>0</v>
      </c>
      <c r="D25" s="190"/>
      <c r="E25" s="111"/>
      <c r="F25" s="95"/>
      <c r="G25" s="39"/>
      <c r="H25" s="7"/>
      <c r="I25" s="10"/>
      <c r="J25" s="18"/>
      <c r="K25" s="39"/>
      <c r="L25" s="7"/>
      <c r="M25" s="10"/>
      <c r="N25" s="18"/>
      <c r="O25" s="39"/>
      <c r="P25" s="7"/>
      <c r="Q25" s="10"/>
      <c r="R25" s="18"/>
      <c r="S25" s="39"/>
      <c r="T25" s="7"/>
      <c r="U25" s="10"/>
      <c r="V25" s="18"/>
      <c r="W25" s="39"/>
      <c r="X25" s="7"/>
      <c r="Y25" s="10"/>
      <c r="Z25" s="18"/>
      <c r="AA25" s="39"/>
      <c r="AB25" s="7"/>
      <c r="AC25" s="10"/>
      <c r="AD25" s="15"/>
      <c r="AE25" s="32">
        <f t="shared" si="8"/>
        <v>0</v>
      </c>
      <c r="AF25" s="88">
        <f t="shared" si="9"/>
        <v>0</v>
      </c>
      <c r="AG25" s="88">
        <f t="shared" si="10"/>
        <v>1</v>
      </c>
      <c r="AH25" s="102">
        <f t="shared" si="11"/>
        <v>0</v>
      </c>
      <c r="AI25" s="120" t="s">
        <v>83</v>
      </c>
    </row>
    <row r="26" spans="1:35" ht="15" customHeight="1" x14ac:dyDescent="0.25">
      <c r="A26" s="108">
        <f t="shared" si="7"/>
        <v>1</v>
      </c>
      <c r="B26" s="108"/>
      <c r="C26" s="108">
        <f t="shared" si="6"/>
        <v>0</v>
      </c>
      <c r="D26" s="182">
        <v>2</v>
      </c>
      <c r="E26" s="111" t="s">
        <v>175</v>
      </c>
      <c r="F26" s="34" t="s">
        <v>17</v>
      </c>
      <c r="G26" s="40" t="s">
        <v>181</v>
      </c>
      <c r="H26" s="5"/>
      <c r="I26" s="8"/>
      <c r="J26" s="18"/>
      <c r="K26" s="40"/>
      <c r="L26" s="5" t="s">
        <v>182</v>
      </c>
      <c r="M26" s="8"/>
      <c r="N26" s="18"/>
      <c r="O26" s="40"/>
      <c r="P26" s="5"/>
      <c r="Q26" s="8"/>
      <c r="R26" s="18"/>
      <c r="S26" s="40" t="s">
        <v>181</v>
      </c>
      <c r="T26" s="5"/>
      <c r="U26" s="8"/>
      <c r="V26" s="18"/>
      <c r="W26" s="40"/>
      <c r="X26" s="5" t="s">
        <v>181</v>
      </c>
      <c r="Y26" s="8"/>
      <c r="Z26" s="18"/>
      <c r="AA26" s="40"/>
      <c r="AB26" s="5"/>
      <c r="AC26" s="8"/>
      <c r="AD26" s="15"/>
      <c r="AE26" s="32">
        <f t="shared" si="8"/>
        <v>4</v>
      </c>
      <c r="AF26" s="88">
        <f t="shared" si="9"/>
        <v>3</v>
      </c>
      <c r="AG26" s="88">
        <f t="shared" si="10"/>
        <v>1</v>
      </c>
      <c r="AH26" s="102">
        <f t="shared" si="11"/>
        <v>1</v>
      </c>
      <c r="AI26" s="122" t="s">
        <v>10</v>
      </c>
    </row>
    <row r="27" spans="1:35" ht="15" customHeight="1" x14ac:dyDescent="0.25">
      <c r="A27" s="108">
        <f t="shared" si="7"/>
        <v>1</v>
      </c>
      <c r="B27" s="108"/>
      <c r="C27" s="108">
        <f t="shared" si="6"/>
        <v>0</v>
      </c>
      <c r="D27" s="189"/>
      <c r="E27" s="111"/>
      <c r="F27" s="96"/>
      <c r="G27" s="38"/>
      <c r="H27" s="6"/>
      <c r="I27" s="9"/>
      <c r="J27" s="18"/>
      <c r="K27" s="38"/>
      <c r="L27" s="6"/>
      <c r="M27" s="9"/>
      <c r="N27" s="18"/>
      <c r="O27" s="38"/>
      <c r="P27" s="6"/>
      <c r="Q27" s="9"/>
      <c r="R27" s="18"/>
      <c r="S27" s="38"/>
      <c r="T27" s="6"/>
      <c r="U27" s="9"/>
      <c r="V27" s="18"/>
      <c r="W27" s="38"/>
      <c r="X27" s="6"/>
      <c r="Y27" s="9"/>
      <c r="Z27" s="18"/>
      <c r="AA27" s="38"/>
      <c r="AB27" s="6"/>
      <c r="AC27" s="9"/>
      <c r="AD27" s="15"/>
      <c r="AE27" s="32">
        <f t="shared" si="8"/>
        <v>0</v>
      </c>
      <c r="AF27" s="88">
        <f t="shared" si="9"/>
        <v>0</v>
      </c>
      <c r="AG27" s="88">
        <f t="shared" si="10"/>
        <v>1</v>
      </c>
      <c r="AH27" s="102">
        <f t="shared" si="11"/>
        <v>0</v>
      </c>
      <c r="AI27" s="120" t="s">
        <v>57</v>
      </c>
    </row>
    <row r="28" spans="1:35" ht="15" customHeight="1" x14ac:dyDescent="0.25">
      <c r="A28" s="108">
        <f t="shared" si="7"/>
        <v>1</v>
      </c>
      <c r="B28" s="108"/>
      <c r="C28" s="108">
        <f t="shared" si="6"/>
        <v>0</v>
      </c>
      <c r="D28" s="190"/>
      <c r="E28" s="111"/>
      <c r="F28" s="96"/>
      <c r="G28" s="39"/>
      <c r="H28" s="7"/>
      <c r="I28" s="10"/>
      <c r="J28" s="18"/>
      <c r="K28" s="39"/>
      <c r="L28" s="7"/>
      <c r="M28" s="10"/>
      <c r="N28" s="18"/>
      <c r="O28" s="39"/>
      <c r="P28" s="7"/>
      <c r="Q28" s="10"/>
      <c r="R28" s="18"/>
      <c r="S28" s="39"/>
      <c r="T28" s="7"/>
      <c r="U28" s="10"/>
      <c r="V28" s="18"/>
      <c r="W28" s="39"/>
      <c r="X28" s="7"/>
      <c r="Y28" s="10"/>
      <c r="Z28" s="18"/>
      <c r="AA28" s="39"/>
      <c r="AB28" s="7"/>
      <c r="AC28" s="10"/>
      <c r="AD28" s="15"/>
      <c r="AE28" s="32">
        <f t="shared" si="8"/>
        <v>0</v>
      </c>
      <c r="AF28" s="88">
        <f t="shared" si="9"/>
        <v>0</v>
      </c>
      <c r="AG28" s="88">
        <f t="shared" si="10"/>
        <v>1</v>
      </c>
      <c r="AH28" s="102">
        <f t="shared" si="11"/>
        <v>0</v>
      </c>
      <c r="AI28" s="120" t="s">
        <v>83</v>
      </c>
    </row>
    <row r="29" spans="1:35" ht="15" customHeight="1" x14ac:dyDescent="0.25">
      <c r="A29" s="108">
        <f t="shared" si="7"/>
        <v>1</v>
      </c>
      <c r="B29" s="108"/>
      <c r="C29" s="108">
        <f t="shared" si="6"/>
        <v>0</v>
      </c>
      <c r="D29" s="182">
        <v>3</v>
      </c>
      <c r="E29" s="111" t="s">
        <v>176</v>
      </c>
      <c r="F29" s="96" t="s">
        <v>38</v>
      </c>
      <c r="G29" s="40" t="s">
        <v>181</v>
      </c>
      <c r="H29" s="5"/>
      <c r="I29" s="8"/>
      <c r="J29" s="18"/>
      <c r="K29" s="40"/>
      <c r="L29" s="5">
        <v>25</v>
      </c>
      <c r="M29" s="8"/>
      <c r="N29" s="18"/>
      <c r="O29" s="40"/>
      <c r="P29" s="5"/>
      <c r="Q29" s="8"/>
      <c r="R29" s="18"/>
      <c r="S29" s="40" t="s">
        <v>182</v>
      </c>
      <c r="T29" s="5"/>
      <c r="U29" s="8"/>
      <c r="V29" s="18"/>
      <c r="W29" s="40"/>
      <c r="X29" s="5" t="s">
        <v>181</v>
      </c>
      <c r="Y29" s="8"/>
      <c r="Z29" s="18"/>
      <c r="AA29" s="40"/>
      <c r="AB29" s="5"/>
      <c r="AC29" s="8"/>
      <c r="AD29" s="15"/>
      <c r="AE29" s="32">
        <f t="shared" si="8"/>
        <v>4</v>
      </c>
      <c r="AF29" s="88">
        <f t="shared" si="9"/>
        <v>2</v>
      </c>
      <c r="AG29" s="88">
        <f t="shared" si="10"/>
        <v>1</v>
      </c>
      <c r="AH29" s="102">
        <f t="shared" si="11"/>
        <v>1</v>
      </c>
      <c r="AI29" s="124"/>
    </row>
    <row r="30" spans="1:35" ht="15" customHeight="1" x14ac:dyDescent="0.25">
      <c r="A30" s="108">
        <f t="shared" si="7"/>
        <v>1</v>
      </c>
      <c r="B30" s="108"/>
      <c r="C30" s="108">
        <f t="shared" si="6"/>
        <v>0</v>
      </c>
      <c r="D30" s="189"/>
      <c r="E30" s="111"/>
      <c r="F30" s="95"/>
      <c r="G30" s="38"/>
      <c r="H30" s="6"/>
      <c r="I30" s="9"/>
      <c r="J30" s="18"/>
      <c r="K30" s="38"/>
      <c r="L30" s="6"/>
      <c r="M30" s="9"/>
      <c r="N30" s="18"/>
      <c r="O30" s="38"/>
      <c r="P30" s="6"/>
      <c r="Q30" s="9"/>
      <c r="R30" s="18"/>
      <c r="S30" s="38"/>
      <c r="T30" s="6"/>
      <c r="U30" s="9"/>
      <c r="V30" s="18"/>
      <c r="W30" s="38"/>
      <c r="X30" s="6"/>
      <c r="Y30" s="9"/>
      <c r="Z30" s="18"/>
      <c r="AA30" s="38"/>
      <c r="AB30" s="6"/>
      <c r="AC30" s="9"/>
      <c r="AD30" s="15"/>
      <c r="AE30" s="32">
        <f t="shared" si="8"/>
        <v>0</v>
      </c>
      <c r="AF30" s="88">
        <f t="shared" si="9"/>
        <v>0</v>
      </c>
      <c r="AG30" s="88">
        <f t="shared" si="10"/>
        <v>1</v>
      </c>
      <c r="AH30" s="102">
        <f t="shared" si="11"/>
        <v>0</v>
      </c>
      <c r="AI30" s="122" t="s">
        <v>11</v>
      </c>
    </row>
    <row r="31" spans="1:35" ht="15" customHeight="1" x14ac:dyDescent="0.25">
      <c r="A31" s="108">
        <f t="shared" si="7"/>
        <v>1</v>
      </c>
      <c r="B31" s="108"/>
      <c r="C31" s="108">
        <f t="shared" si="6"/>
        <v>0</v>
      </c>
      <c r="D31" s="190"/>
      <c r="E31" s="111"/>
      <c r="F31" s="95"/>
      <c r="G31" s="39"/>
      <c r="H31" s="7"/>
      <c r="I31" s="10"/>
      <c r="J31" s="18"/>
      <c r="K31" s="39"/>
      <c r="L31" s="7"/>
      <c r="M31" s="10"/>
      <c r="N31" s="18"/>
      <c r="O31" s="39"/>
      <c r="P31" s="7"/>
      <c r="Q31" s="10"/>
      <c r="R31" s="18"/>
      <c r="S31" s="39"/>
      <c r="T31" s="7"/>
      <c r="U31" s="10"/>
      <c r="V31" s="18"/>
      <c r="W31" s="39"/>
      <c r="X31" s="7"/>
      <c r="Y31" s="10"/>
      <c r="Z31" s="18"/>
      <c r="AA31" s="39"/>
      <c r="AB31" s="7"/>
      <c r="AC31" s="10"/>
      <c r="AD31" s="15"/>
      <c r="AE31" s="32">
        <f t="shared" si="8"/>
        <v>0</v>
      </c>
      <c r="AF31" s="88">
        <f t="shared" si="9"/>
        <v>0</v>
      </c>
      <c r="AG31" s="88">
        <f t="shared" si="10"/>
        <v>1</v>
      </c>
      <c r="AH31" s="102">
        <f t="shared" si="11"/>
        <v>0</v>
      </c>
      <c r="AI31" s="120" t="s">
        <v>58</v>
      </c>
    </row>
    <row r="32" spans="1:35" ht="15" customHeight="1" x14ac:dyDescent="0.25">
      <c r="A32" s="108">
        <f t="shared" si="7"/>
        <v>0</v>
      </c>
      <c r="B32" s="108"/>
      <c r="C32" s="108">
        <f t="shared" si="6"/>
        <v>0</v>
      </c>
      <c r="D32" s="182">
        <v>4</v>
      </c>
      <c r="E32" s="111" t="s">
        <v>177</v>
      </c>
      <c r="F32" s="95" t="s">
        <v>42</v>
      </c>
      <c r="G32" s="40" t="s">
        <v>182</v>
      </c>
      <c r="H32" s="5"/>
      <c r="I32" s="8"/>
      <c r="J32" s="18"/>
      <c r="K32" s="40"/>
      <c r="L32" s="5"/>
      <c r="M32" s="8"/>
      <c r="N32" s="18"/>
      <c r="O32" s="40" t="s">
        <v>182</v>
      </c>
      <c r="P32" s="5"/>
      <c r="Q32" s="8"/>
      <c r="R32" s="18"/>
      <c r="S32" s="40" t="s">
        <v>182</v>
      </c>
      <c r="T32" s="5"/>
      <c r="U32" s="8"/>
      <c r="V32" s="18"/>
      <c r="W32" s="40"/>
      <c r="X32" s="5" t="s">
        <v>182</v>
      </c>
      <c r="Y32" s="8"/>
      <c r="Z32" s="18"/>
      <c r="AA32" s="40"/>
      <c r="AB32" s="5"/>
      <c r="AC32" s="8"/>
      <c r="AD32" s="15"/>
      <c r="AE32" s="32">
        <f t="shared" si="8"/>
        <v>4</v>
      </c>
      <c r="AF32" s="88">
        <f t="shared" si="9"/>
        <v>0</v>
      </c>
      <c r="AG32" s="88">
        <f t="shared" si="10"/>
        <v>0</v>
      </c>
      <c r="AH32" s="102">
        <f t="shared" si="11"/>
        <v>4</v>
      </c>
      <c r="AI32" s="122"/>
    </row>
    <row r="33" spans="1:35" ht="15" customHeight="1" x14ac:dyDescent="0.25">
      <c r="A33" s="108">
        <f t="shared" si="7"/>
        <v>1</v>
      </c>
      <c r="B33" s="108"/>
      <c r="C33" s="108">
        <f t="shared" si="6"/>
        <v>0</v>
      </c>
      <c r="D33" s="189"/>
      <c r="E33" s="111"/>
      <c r="F33" s="95"/>
      <c r="G33" s="38"/>
      <c r="H33" s="6"/>
      <c r="I33" s="9"/>
      <c r="J33" s="18"/>
      <c r="K33" s="38"/>
      <c r="L33" s="6"/>
      <c r="M33" s="9"/>
      <c r="N33" s="18"/>
      <c r="O33" s="38"/>
      <c r="P33" s="6"/>
      <c r="Q33" s="9"/>
      <c r="R33" s="18"/>
      <c r="S33" s="38"/>
      <c r="T33" s="6"/>
      <c r="U33" s="9"/>
      <c r="V33" s="18"/>
      <c r="W33" s="38"/>
      <c r="X33" s="6"/>
      <c r="Y33" s="9"/>
      <c r="Z33" s="18"/>
      <c r="AA33" s="38"/>
      <c r="AB33" s="6"/>
      <c r="AC33" s="9"/>
      <c r="AD33" s="15"/>
      <c r="AE33" s="32">
        <f t="shared" si="8"/>
        <v>0</v>
      </c>
      <c r="AF33" s="88">
        <f t="shared" si="9"/>
        <v>0</v>
      </c>
      <c r="AG33" s="88">
        <f t="shared" si="10"/>
        <v>1</v>
      </c>
      <c r="AH33" s="102">
        <f t="shared" si="11"/>
        <v>0</v>
      </c>
      <c r="AI33" s="122"/>
    </row>
    <row r="34" spans="1:35" ht="15" customHeight="1" thickBot="1" x14ac:dyDescent="0.3">
      <c r="A34" s="108">
        <f t="shared" si="7"/>
        <v>1</v>
      </c>
      <c r="B34" s="108"/>
      <c r="C34" s="108">
        <f t="shared" si="6"/>
        <v>0</v>
      </c>
      <c r="D34" s="190"/>
      <c r="E34" s="111"/>
      <c r="F34" s="95"/>
      <c r="G34" s="39"/>
      <c r="H34" s="7"/>
      <c r="I34" s="10"/>
      <c r="J34" s="18"/>
      <c r="K34" s="39"/>
      <c r="L34" s="7"/>
      <c r="M34" s="10"/>
      <c r="N34" s="18"/>
      <c r="O34" s="39"/>
      <c r="P34" s="7"/>
      <c r="Q34" s="10"/>
      <c r="R34" s="18"/>
      <c r="S34" s="39"/>
      <c r="T34" s="7"/>
      <c r="U34" s="10"/>
      <c r="V34" s="18"/>
      <c r="W34" s="39"/>
      <c r="X34" s="7"/>
      <c r="Y34" s="10"/>
      <c r="Z34" s="18"/>
      <c r="AA34" s="39"/>
      <c r="AB34" s="7"/>
      <c r="AC34" s="10"/>
      <c r="AD34" s="15"/>
      <c r="AE34" s="32">
        <f t="shared" si="8"/>
        <v>0</v>
      </c>
      <c r="AF34" s="88">
        <f t="shared" si="9"/>
        <v>0</v>
      </c>
      <c r="AG34" s="88">
        <f t="shared" si="10"/>
        <v>1</v>
      </c>
      <c r="AH34" s="102">
        <f t="shared" si="11"/>
        <v>0</v>
      </c>
      <c r="AI34" s="127" t="s">
        <v>13</v>
      </c>
    </row>
    <row r="35" spans="1:35" ht="15" customHeight="1" x14ac:dyDescent="0.25">
      <c r="A35" s="108">
        <f t="shared" si="7"/>
        <v>1</v>
      </c>
      <c r="B35" s="108"/>
      <c r="C35" s="108">
        <f t="shared" si="6"/>
        <v>0</v>
      </c>
      <c r="D35" s="182">
        <v>5</v>
      </c>
      <c r="E35" s="111" t="s">
        <v>178</v>
      </c>
      <c r="F35" s="95" t="s">
        <v>81</v>
      </c>
      <c r="G35" s="40" t="s">
        <v>182</v>
      </c>
      <c r="H35" s="5"/>
      <c r="I35" s="8"/>
      <c r="J35" s="18"/>
      <c r="K35" s="40"/>
      <c r="L35" s="5"/>
      <c r="M35" s="8"/>
      <c r="N35" s="18"/>
      <c r="O35" s="40" t="s">
        <v>181</v>
      </c>
      <c r="P35" s="5"/>
      <c r="Q35" s="8"/>
      <c r="R35" s="18"/>
      <c r="S35" s="40" t="s">
        <v>182</v>
      </c>
      <c r="T35" s="5"/>
      <c r="U35" s="8"/>
      <c r="V35" s="18"/>
      <c r="W35" s="40"/>
      <c r="X35" s="5"/>
      <c r="Y35" s="8"/>
      <c r="Z35" s="18"/>
      <c r="AA35" s="40"/>
      <c r="AB35" s="5"/>
      <c r="AC35" s="8"/>
      <c r="AD35" s="15"/>
      <c r="AE35" s="32">
        <f t="shared" si="8"/>
        <v>3</v>
      </c>
      <c r="AF35" s="88">
        <f t="shared" si="9"/>
        <v>1</v>
      </c>
      <c r="AG35" s="88">
        <f t="shared" si="10"/>
        <v>1</v>
      </c>
      <c r="AH35" s="102">
        <f t="shared" si="11"/>
        <v>2</v>
      </c>
      <c r="AI35" s="147"/>
    </row>
    <row r="36" spans="1:35" ht="15" customHeight="1" x14ac:dyDescent="0.25">
      <c r="A36" s="108">
        <f t="shared" si="7"/>
        <v>1</v>
      </c>
      <c r="B36" s="108"/>
      <c r="C36" s="108">
        <f t="shared" si="6"/>
        <v>0</v>
      </c>
      <c r="D36" s="189"/>
      <c r="E36" s="111"/>
      <c r="F36" s="95"/>
      <c r="G36" s="38"/>
      <c r="H36" s="6"/>
      <c r="I36" s="9"/>
      <c r="J36" s="18"/>
      <c r="K36" s="38"/>
      <c r="L36" s="6"/>
      <c r="M36" s="9"/>
      <c r="N36" s="18"/>
      <c r="O36" s="38"/>
      <c r="P36" s="6"/>
      <c r="Q36" s="9"/>
      <c r="R36" s="18"/>
      <c r="S36" s="38"/>
      <c r="T36" s="6"/>
      <c r="U36" s="9"/>
      <c r="V36" s="18"/>
      <c r="W36" s="38"/>
      <c r="X36" s="6"/>
      <c r="Y36" s="9"/>
      <c r="Z36" s="18"/>
      <c r="AA36" s="38"/>
      <c r="AB36" s="6"/>
      <c r="AC36" s="9"/>
      <c r="AD36" s="15"/>
      <c r="AE36" s="32">
        <f t="shared" si="8"/>
        <v>0</v>
      </c>
      <c r="AF36" s="88">
        <f t="shared" si="9"/>
        <v>0</v>
      </c>
      <c r="AG36" s="88">
        <f t="shared" si="10"/>
        <v>1</v>
      </c>
      <c r="AH36" s="102">
        <f t="shared" si="11"/>
        <v>0</v>
      </c>
      <c r="AI36" s="148"/>
    </row>
    <row r="37" spans="1:35" ht="15" customHeight="1" x14ac:dyDescent="0.25">
      <c r="A37" s="108">
        <f t="shared" si="7"/>
        <v>1</v>
      </c>
      <c r="B37" s="108"/>
      <c r="C37" s="108">
        <f t="shared" si="6"/>
        <v>0</v>
      </c>
      <c r="D37" s="190"/>
      <c r="E37" s="111"/>
      <c r="F37" s="95"/>
      <c r="G37" s="39"/>
      <c r="H37" s="7"/>
      <c r="I37" s="10"/>
      <c r="J37" s="18"/>
      <c r="K37" s="39"/>
      <c r="L37" s="7"/>
      <c r="M37" s="10"/>
      <c r="N37" s="18"/>
      <c r="O37" s="39"/>
      <c r="P37" s="7"/>
      <c r="Q37" s="10"/>
      <c r="R37" s="18"/>
      <c r="S37" s="39"/>
      <c r="T37" s="7"/>
      <c r="U37" s="10"/>
      <c r="V37" s="18"/>
      <c r="W37" s="39"/>
      <c r="X37" s="7"/>
      <c r="Y37" s="10"/>
      <c r="Z37" s="18"/>
      <c r="AA37" s="39"/>
      <c r="AB37" s="7"/>
      <c r="AC37" s="10"/>
      <c r="AD37" s="15"/>
      <c r="AE37" s="32">
        <f t="shared" si="8"/>
        <v>0</v>
      </c>
      <c r="AF37" s="88">
        <f t="shared" si="9"/>
        <v>0</v>
      </c>
      <c r="AG37" s="88">
        <f t="shared" si="10"/>
        <v>1</v>
      </c>
      <c r="AH37" s="102">
        <f t="shared" si="11"/>
        <v>0</v>
      </c>
      <c r="AI37" s="148"/>
    </row>
    <row r="38" spans="1:35" ht="15" customHeight="1" x14ac:dyDescent="0.25">
      <c r="A38" s="108">
        <f t="shared" si="7"/>
        <v>0</v>
      </c>
      <c r="B38" s="108"/>
      <c r="C38" s="108">
        <f t="shared" si="6"/>
        <v>0</v>
      </c>
      <c r="D38" s="182">
        <v>6</v>
      </c>
      <c r="E38" s="111" t="s">
        <v>179</v>
      </c>
      <c r="F38" s="95" t="s">
        <v>39</v>
      </c>
      <c r="G38" s="40"/>
      <c r="H38" s="5"/>
      <c r="I38" s="8"/>
      <c r="J38" s="18"/>
      <c r="K38" s="40" t="s">
        <v>182</v>
      </c>
      <c r="L38" s="5"/>
      <c r="M38" s="8"/>
      <c r="N38" s="18"/>
      <c r="O38" s="40" t="s">
        <v>182</v>
      </c>
      <c r="P38" s="5"/>
      <c r="Q38" s="8"/>
      <c r="R38" s="18"/>
      <c r="S38" s="40"/>
      <c r="T38" s="5"/>
      <c r="U38" s="8"/>
      <c r="V38" s="18"/>
      <c r="W38" s="40" t="s">
        <v>182</v>
      </c>
      <c r="X38" s="5"/>
      <c r="Y38" s="8"/>
      <c r="Z38" s="18"/>
      <c r="AA38" s="40"/>
      <c r="AB38" s="5"/>
      <c r="AC38" s="8"/>
      <c r="AD38" s="15"/>
      <c r="AE38" s="32">
        <f t="shared" si="8"/>
        <v>3</v>
      </c>
      <c r="AF38" s="88">
        <f t="shared" si="9"/>
        <v>0</v>
      </c>
      <c r="AG38" s="88">
        <f t="shared" si="10"/>
        <v>0</v>
      </c>
      <c r="AH38" s="102">
        <f t="shared" si="11"/>
        <v>3</v>
      </c>
      <c r="AI38" s="148"/>
    </row>
    <row r="39" spans="1:35" ht="15" customHeight="1" x14ac:dyDescent="0.25">
      <c r="A39" s="108">
        <f t="shared" si="7"/>
        <v>0</v>
      </c>
      <c r="B39" s="108"/>
      <c r="C39" s="108">
        <f t="shared" si="6"/>
        <v>0</v>
      </c>
      <c r="D39" s="183"/>
      <c r="E39" s="111" t="s">
        <v>180</v>
      </c>
      <c r="F39" s="95" t="s">
        <v>41</v>
      </c>
      <c r="G39" s="38"/>
      <c r="H39" s="6"/>
      <c r="I39" s="9"/>
      <c r="J39" s="18"/>
      <c r="K39" s="38"/>
      <c r="L39" s="6"/>
      <c r="M39" s="9"/>
      <c r="N39" s="18"/>
      <c r="O39" s="38"/>
      <c r="P39" s="6"/>
      <c r="Q39" s="9"/>
      <c r="R39" s="18"/>
      <c r="S39" s="38"/>
      <c r="T39" s="6"/>
      <c r="U39" s="9"/>
      <c r="V39" s="18"/>
      <c r="W39" s="38"/>
      <c r="X39" s="6"/>
      <c r="Y39" s="9"/>
      <c r="Z39" s="18"/>
      <c r="AA39" s="38"/>
      <c r="AB39" s="6"/>
      <c r="AC39" s="9"/>
      <c r="AD39" s="15"/>
      <c r="AE39" s="32">
        <f t="shared" si="8"/>
        <v>0</v>
      </c>
      <c r="AF39" s="88">
        <f t="shared" si="9"/>
        <v>0</v>
      </c>
      <c r="AG39" s="88">
        <f t="shared" si="10"/>
        <v>0</v>
      </c>
      <c r="AH39" s="102">
        <f t="shared" si="11"/>
        <v>0</v>
      </c>
      <c r="AI39" s="148"/>
    </row>
    <row r="40" spans="1:35" ht="15" customHeight="1" thickBot="1" x14ac:dyDescent="0.3">
      <c r="A40" s="108">
        <f t="shared" si="7"/>
        <v>1</v>
      </c>
      <c r="B40" s="115"/>
      <c r="C40" s="108">
        <f t="shared" si="6"/>
        <v>0</v>
      </c>
      <c r="D40" s="183"/>
      <c r="E40" s="111"/>
      <c r="F40" s="95"/>
      <c r="G40" s="70"/>
      <c r="H40" s="71"/>
      <c r="I40" s="72"/>
      <c r="J40" s="73"/>
      <c r="K40" s="70"/>
      <c r="L40" s="71"/>
      <c r="M40" s="72"/>
      <c r="N40" s="73"/>
      <c r="O40" s="70"/>
      <c r="P40" s="71"/>
      <c r="Q40" s="72"/>
      <c r="R40" s="19"/>
      <c r="S40" s="70"/>
      <c r="T40" s="71"/>
      <c r="U40" s="72"/>
      <c r="V40" s="73"/>
      <c r="W40" s="70"/>
      <c r="X40" s="71"/>
      <c r="Y40" s="72"/>
      <c r="Z40" s="73"/>
      <c r="AA40" s="70"/>
      <c r="AB40" s="71"/>
      <c r="AC40" s="72"/>
      <c r="AD40" s="16"/>
      <c r="AE40" s="77">
        <f t="shared" si="8"/>
        <v>0</v>
      </c>
      <c r="AF40" s="88">
        <f t="shared" si="9"/>
        <v>0</v>
      </c>
      <c r="AG40" s="88">
        <f t="shared" si="10"/>
        <v>1</v>
      </c>
      <c r="AH40" s="103">
        <f t="shared" si="11"/>
        <v>0</v>
      </c>
      <c r="AI40" s="148"/>
    </row>
    <row r="41" spans="1:35" ht="16.149999999999999" customHeight="1" thickBot="1" x14ac:dyDescent="0.3">
      <c r="A41" s="98">
        <f>SUM(A23:A40)</f>
        <v>15</v>
      </c>
      <c r="B41" s="98">
        <f>SUM(B23:B40)</f>
        <v>0</v>
      </c>
      <c r="C41" s="98">
        <f>SUM(C23:C40)</f>
        <v>0</v>
      </c>
      <c r="D41" s="184" t="s">
        <v>14</v>
      </c>
      <c r="E41" s="185"/>
      <c r="F41" s="152"/>
      <c r="G41" s="186">
        <f>COUNTIF(G23:I40,"R")+(COUNTIF(G23:I40,"HR")*2)</f>
        <v>2</v>
      </c>
      <c r="H41" s="187"/>
      <c r="I41" s="188"/>
      <c r="J41" s="91"/>
      <c r="K41" s="186">
        <f>COUNTIF(K23:M40,"R")+(COUNTIF(K23:M40,"HR")*2)+G41</f>
        <v>3</v>
      </c>
      <c r="L41" s="187"/>
      <c r="M41" s="188"/>
      <c r="N41" s="91"/>
      <c r="O41" s="186">
        <f>COUNTIF(O23:Q40,"R")+(COUNTIF(O23:Q40,"HR")*2)+K41</f>
        <v>4</v>
      </c>
      <c r="P41" s="187"/>
      <c r="Q41" s="188"/>
      <c r="R41" s="90"/>
      <c r="S41" s="186">
        <f>COUNTIF(S23:U40,"R")+(COUNTIF(S23:U40,"HR")*2)+O41</f>
        <v>5</v>
      </c>
      <c r="T41" s="187"/>
      <c r="U41" s="188"/>
      <c r="V41" s="91"/>
      <c r="W41" s="186">
        <f>COUNTIF(W23:Y40,"R")+(COUNTIF(W23:Y40,"HR")*2)+S41</f>
        <v>7</v>
      </c>
      <c r="X41" s="187"/>
      <c r="Y41" s="188"/>
      <c r="Z41" s="91"/>
      <c r="AA41" s="186">
        <f>COUNTIF(AA23:AC40,"R")+(COUNTIF(AA23:AC40,"HR")*2)+W41</f>
        <v>7</v>
      </c>
      <c r="AB41" s="187"/>
      <c r="AC41" s="188"/>
      <c r="AD41" s="79"/>
      <c r="AE41" s="52">
        <f>SUM(AE23:AE40)</f>
        <v>22</v>
      </c>
      <c r="AF41" s="53">
        <f>SUM(AF23:AF40)</f>
        <v>7</v>
      </c>
      <c r="AG41" s="54">
        <f>SUM(AG23:AG40)</f>
        <v>15</v>
      </c>
      <c r="AH41" s="104">
        <f>SUM(AH23:AH40)</f>
        <v>14</v>
      </c>
      <c r="AI41" s="149"/>
    </row>
    <row r="42" spans="1:35" ht="12" customHeight="1" x14ac:dyDescent="0.25">
      <c r="F42" s="4"/>
      <c r="G42" s="50"/>
      <c r="H42" s="50"/>
      <c r="I42" s="50"/>
      <c r="J42" s="51"/>
      <c r="K42" s="4"/>
      <c r="L42" s="4"/>
      <c r="M42" s="4"/>
      <c r="N42" s="4"/>
      <c r="O42"/>
      <c r="P42"/>
      <c r="Q42"/>
    </row>
    <row r="43" spans="1:35" ht="12" customHeight="1" x14ac:dyDescent="0.25">
      <c r="F43" s="4"/>
      <c r="G43" s="50"/>
      <c r="H43" s="50"/>
      <c r="I43" s="50"/>
      <c r="J43" s="51"/>
      <c r="K43" s="4"/>
      <c r="L43" s="4"/>
      <c r="M43" s="4"/>
      <c r="N43" s="4"/>
      <c r="O43"/>
      <c r="P43"/>
      <c r="Q43"/>
    </row>
    <row r="44" spans="1:35" ht="12" customHeight="1" x14ac:dyDescent="0.25">
      <c r="F44" s="4"/>
      <c r="G44" s="50"/>
      <c r="H44" s="50"/>
      <c r="I44" s="50"/>
      <c r="J44" s="51"/>
      <c r="K44" s="4"/>
      <c r="L44" s="4"/>
      <c r="M44" s="4"/>
      <c r="N44" s="4"/>
      <c r="O44"/>
      <c r="P44"/>
      <c r="Q44"/>
    </row>
    <row r="45" spans="1:35" ht="12" customHeight="1" x14ac:dyDescent="0.25">
      <c r="F45" s="4"/>
      <c r="G45" s="50"/>
      <c r="H45" s="50"/>
      <c r="I45" s="50"/>
      <c r="J45" s="51"/>
      <c r="K45" s="4"/>
      <c r="L45" s="4"/>
      <c r="M45" s="4"/>
      <c r="N45" s="4"/>
      <c r="O45"/>
      <c r="P45"/>
      <c r="Q45"/>
    </row>
    <row r="46" spans="1:35" ht="12" customHeight="1" x14ac:dyDescent="0.25">
      <c r="F46" s="4"/>
      <c r="G46" s="50"/>
      <c r="H46" s="50"/>
      <c r="I46" s="50"/>
      <c r="J46" s="51"/>
      <c r="K46" s="4"/>
      <c r="L46" s="4"/>
      <c r="M46" s="4"/>
      <c r="N46" s="4"/>
      <c r="O46"/>
      <c r="P46"/>
      <c r="Q46"/>
    </row>
    <row r="47" spans="1:35" ht="12" customHeight="1" x14ac:dyDescent="0.25">
      <c r="F47" s="4"/>
      <c r="G47" s="50"/>
      <c r="H47" s="50"/>
      <c r="I47" s="50"/>
      <c r="J47" s="51"/>
      <c r="K47" s="4"/>
      <c r="L47" s="4"/>
      <c r="M47" s="4"/>
      <c r="N47" s="4"/>
      <c r="O47"/>
      <c r="P47"/>
      <c r="Q47"/>
    </row>
    <row r="48" spans="1:35" ht="12" customHeight="1" x14ac:dyDescent="0.25">
      <c r="F48" s="4"/>
      <c r="G48" s="50"/>
      <c r="H48" s="50"/>
      <c r="I48" s="50"/>
      <c r="J48" s="51"/>
      <c r="K48" s="4"/>
      <c r="L48" s="4"/>
      <c r="M48" s="4"/>
      <c r="N48" s="4"/>
      <c r="O48"/>
      <c r="P48"/>
      <c r="Q48"/>
    </row>
    <row r="49" spans="6:17" ht="12" customHeight="1" x14ac:dyDescent="0.25">
      <c r="F49" s="4"/>
      <c r="G49" s="50"/>
      <c r="H49" s="50"/>
      <c r="I49" s="50"/>
      <c r="J49" s="51"/>
      <c r="K49" s="4"/>
      <c r="L49" s="4"/>
      <c r="M49" s="4"/>
      <c r="N49" s="4"/>
      <c r="O49"/>
      <c r="P49"/>
      <c r="Q49"/>
    </row>
    <row r="50" spans="6:17" ht="12" customHeight="1" x14ac:dyDescent="0.25">
      <c r="F50" s="4"/>
      <c r="G50" s="50"/>
      <c r="H50" s="50"/>
      <c r="I50" s="50"/>
      <c r="J50" s="51"/>
      <c r="K50" s="4"/>
      <c r="L50" s="4"/>
      <c r="M50" s="4"/>
      <c r="N50" s="4"/>
      <c r="O50"/>
      <c r="P50"/>
      <c r="Q50"/>
    </row>
    <row r="51" spans="6:17" ht="12" customHeight="1" x14ac:dyDescent="0.25">
      <c r="F51" s="4"/>
      <c r="G51" s="50"/>
      <c r="H51" s="50"/>
      <c r="I51" s="50"/>
      <c r="J51" s="51"/>
      <c r="K51" s="4"/>
      <c r="L51" s="4"/>
      <c r="M51" s="4"/>
      <c r="N51" s="4"/>
      <c r="O51"/>
      <c r="P51"/>
      <c r="Q51"/>
    </row>
    <row r="52" spans="6:17" ht="12" customHeight="1" x14ac:dyDescent="0.25">
      <c r="F52" s="4"/>
      <c r="G52" s="50"/>
      <c r="H52" s="50"/>
      <c r="I52" s="50"/>
      <c r="J52" s="51"/>
      <c r="K52" s="4"/>
      <c r="L52" s="4"/>
      <c r="M52" s="4"/>
      <c r="N52" s="4"/>
      <c r="O52"/>
      <c r="P52"/>
      <c r="Q52"/>
    </row>
    <row r="53" spans="6:17" ht="12" customHeight="1" x14ac:dyDescent="0.25">
      <c r="F53" s="4"/>
      <c r="G53" s="50"/>
      <c r="H53" s="50"/>
      <c r="I53" s="50"/>
      <c r="J53" s="51"/>
      <c r="K53" s="4"/>
      <c r="L53" s="4"/>
      <c r="M53" s="4"/>
      <c r="N53" s="4"/>
      <c r="O53"/>
      <c r="P53"/>
      <c r="Q53"/>
    </row>
    <row r="54" spans="6:17" ht="12" customHeight="1" x14ac:dyDescent="0.25">
      <c r="F54" s="4"/>
      <c r="G54" s="50"/>
      <c r="H54" s="50"/>
      <c r="I54" s="50"/>
      <c r="J54" s="51"/>
      <c r="K54" s="4"/>
      <c r="L54" s="4"/>
      <c r="M54" s="4"/>
      <c r="N54" s="4"/>
      <c r="O54"/>
      <c r="P54"/>
      <c r="Q54"/>
    </row>
    <row r="55" spans="6:17" ht="12" customHeight="1" x14ac:dyDescent="0.25">
      <c r="F55" s="4"/>
      <c r="G55" s="50"/>
      <c r="H55" s="50"/>
      <c r="I55" s="50"/>
      <c r="J55" s="51"/>
      <c r="K55" s="4"/>
      <c r="L55" s="4"/>
      <c r="M55" s="4"/>
      <c r="N55" s="4"/>
      <c r="O55"/>
      <c r="P55"/>
      <c r="Q55"/>
    </row>
    <row r="56" spans="6:17" ht="12" customHeight="1" x14ac:dyDescent="0.25">
      <c r="F56" s="4"/>
      <c r="G56" s="50"/>
      <c r="H56" s="50"/>
      <c r="I56" s="50"/>
      <c r="J56" s="51"/>
      <c r="K56" s="4"/>
      <c r="L56" s="4"/>
      <c r="M56" s="4"/>
      <c r="N56" s="4"/>
      <c r="O56"/>
      <c r="P56"/>
      <c r="Q56"/>
    </row>
    <row r="57" spans="6:17" ht="12" customHeight="1" x14ac:dyDescent="0.25">
      <c r="F57" s="4"/>
      <c r="G57" s="50"/>
      <c r="H57" s="50"/>
      <c r="I57" s="50"/>
      <c r="J57" s="51"/>
      <c r="K57" s="4"/>
      <c r="L57" s="4"/>
      <c r="M57" s="4"/>
      <c r="N57" s="4"/>
      <c r="O57"/>
      <c r="P57"/>
      <c r="Q57"/>
    </row>
    <row r="58" spans="6:17" ht="12" customHeight="1" x14ac:dyDescent="0.25">
      <c r="F58" s="4"/>
      <c r="G58" s="50"/>
      <c r="H58" s="50"/>
      <c r="I58" s="50"/>
      <c r="J58" s="51"/>
      <c r="K58" s="4"/>
      <c r="L58" s="4"/>
      <c r="M58" s="4"/>
      <c r="N58" s="4"/>
      <c r="O58"/>
      <c r="P58"/>
      <c r="Q58"/>
    </row>
    <row r="59" spans="6:17" x14ac:dyDescent="0.25">
      <c r="F59" s="4"/>
      <c r="G59" s="50"/>
      <c r="H59" s="50"/>
      <c r="I59" s="50"/>
      <c r="J59" s="51"/>
      <c r="K59" s="4"/>
      <c r="L59" s="4"/>
      <c r="M59" s="4"/>
      <c r="N59" s="4"/>
      <c r="O59"/>
      <c r="P59"/>
      <c r="Q59"/>
    </row>
    <row r="60" spans="6:17" ht="12" customHeight="1" x14ac:dyDescent="0.25">
      <c r="F60" s="4"/>
      <c r="G60" s="50"/>
      <c r="H60" s="50"/>
      <c r="I60" s="50"/>
      <c r="J60" s="51"/>
      <c r="K60" s="4"/>
      <c r="L60" s="4"/>
      <c r="M60" s="4"/>
      <c r="N60" s="4"/>
      <c r="O60"/>
      <c r="P60"/>
      <c r="Q60"/>
    </row>
    <row r="61" spans="6:17" ht="12" customHeight="1" x14ac:dyDescent="0.25">
      <c r="F61" s="4"/>
      <c r="G61" s="50"/>
      <c r="H61" s="50"/>
      <c r="I61" s="50"/>
      <c r="J61" s="51"/>
      <c r="K61" s="4"/>
      <c r="L61" s="4"/>
      <c r="M61" s="4"/>
      <c r="N61" s="4"/>
      <c r="O61"/>
      <c r="P61"/>
      <c r="Q61"/>
    </row>
    <row r="62" spans="6:17" ht="12" customHeight="1" x14ac:dyDescent="0.25">
      <c r="F62" s="4"/>
      <c r="G62" s="50"/>
      <c r="H62" s="50"/>
      <c r="I62" s="50"/>
      <c r="J62" s="51"/>
      <c r="K62" s="4"/>
      <c r="L62" s="4"/>
      <c r="M62" s="4"/>
      <c r="N62" s="4"/>
      <c r="O62"/>
      <c r="P62"/>
      <c r="Q62"/>
    </row>
    <row r="63" spans="6:17" ht="12" customHeight="1" x14ac:dyDescent="0.25">
      <c r="F63" s="4"/>
      <c r="G63" s="50"/>
      <c r="H63" s="50"/>
      <c r="I63" s="50"/>
      <c r="J63" s="51"/>
      <c r="K63" s="4"/>
      <c r="L63" s="4"/>
      <c r="M63" s="4"/>
      <c r="N63" s="4"/>
      <c r="O63"/>
      <c r="P63"/>
      <c r="Q63"/>
    </row>
    <row r="64" spans="6:17" ht="12" customHeight="1" x14ac:dyDescent="0.25">
      <c r="F64" s="4"/>
      <c r="G64" s="50"/>
      <c r="H64" s="50"/>
      <c r="I64" s="50"/>
      <c r="J64" s="51"/>
      <c r="K64" s="4"/>
      <c r="L64" s="4"/>
      <c r="M64" s="4"/>
      <c r="N64" s="4"/>
      <c r="O64"/>
      <c r="P64"/>
      <c r="Q64"/>
    </row>
    <row r="65" spans="6:17" ht="12" customHeight="1" x14ac:dyDescent="0.25">
      <c r="F65" s="4"/>
      <c r="G65" s="50"/>
      <c r="H65" s="50"/>
      <c r="I65" s="50"/>
      <c r="J65" s="51"/>
      <c r="K65" s="4"/>
      <c r="L65" s="4"/>
      <c r="M65" s="4"/>
      <c r="N65" s="4"/>
      <c r="O65"/>
      <c r="P65"/>
      <c r="Q65"/>
    </row>
    <row r="66" spans="6:17" ht="12" customHeight="1" x14ac:dyDescent="0.25">
      <c r="F66" s="4"/>
      <c r="G66" s="50"/>
      <c r="H66" s="50"/>
      <c r="I66" s="50"/>
      <c r="J66" s="51"/>
      <c r="K66" s="4"/>
      <c r="L66" s="4"/>
      <c r="M66" s="4"/>
      <c r="N66" s="4"/>
      <c r="O66"/>
      <c r="P66"/>
      <c r="Q66"/>
    </row>
    <row r="67" spans="6:17" ht="12" customHeight="1" x14ac:dyDescent="0.25">
      <c r="F67" s="4"/>
      <c r="G67" s="50"/>
      <c r="H67" s="50"/>
      <c r="I67" s="50"/>
      <c r="J67" s="51"/>
      <c r="K67" s="4"/>
      <c r="L67" s="4"/>
      <c r="M67" s="4"/>
      <c r="N67" s="4"/>
      <c r="O67"/>
      <c r="P67"/>
      <c r="Q67"/>
    </row>
    <row r="68" spans="6:17" ht="12" customHeight="1" x14ac:dyDescent="0.25">
      <c r="F68" s="4"/>
      <c r="G68" s="50"/>
      <c r="H68" s="50"/>
      <c r="I68" s="50"/>
      <c r="J68" s="51"/>
      <c r="K68" s="4"/>
      <c r="L68" s="4"/>
      <c r="M68" s="4"/>
      <c r="N68" s="4"/>
      <c r="O68"/>
      <c r="P68"/>
      <c r="Q68"/>
    </row>
    <row r="69" spans="6:17" ht="12" customHeight="1" x14ac:dyDescent="0.25">
      <c r="F69" s="4"/>
      <c r="G69" s="50"/>
      <c r="H69" s="50"/>
      <c r="I69" s="50"/>
      <c r="J69" s="51"/>
      <c r="K69" s="4"/>
      <c r="L69" s="4"/>
      <c r="M69" s="4"/>
      <c r="N69" s="4"/>
      <c r="O69"/>
      <c r="P69"/>
      <c r="Q69"/>
    </row>
    <row r="70" spans="6:17" ht="12" customHeight="1" x14ac:dyDescent="0.25">
      <c r="F70" s="4"/>
      <c r="G70" s="50"/>
      <c r="H70" s="50"/>
      <c r="I70" s="50"/>
      <c r="J70" s="51"/>
      <c r="K70" s="4"/>
      <c r="L70" s="4"/>
      <c r="M70" s="4"/>
      <c r="N70" s="4"/>
      <c r="O70"/>
      <c r="P70"/>
      <c r="Q70"/>
    </row>
    <row r="71" spans="6:17" ht="12" customHeight="1" x14ac:dyDescent="0.25">
      <c r="F71" s="4"/>
      <c r="G71" s="50"/>
      <c r="H71" s="50"/>
      <c r="I71" s="50"/>
      <c r="J71" s="51"/>
      <c r="K71" s="4"/>
      <c r="L71" s="4"/>
      <c r="M71" s="4"/>
      <c r="N71" s="4"/>
      <c r="O71"/>
      <c r="P71"/>
      <c r="Q71"/>
    </row>
    <row r="72" spans="6:17" ht="12" customHeight="1" x14ac:dyDescent="0.25">
      <c r="F72" s="4"/>
      <c r="G72" s="50"/>
      <c r="H72" s="50"/>
      <c r="I72" s="50"/>
      <c r="J72" s="51"/>
      <c r="K72" s="4"/>
      <c r="L72" s="4"/>
      <c r="M72" s="4"/>
      <c r="N72" s="4"/>
      <c r="O72"/>
      <c r="P72"/>
      <c r="Q72"/>
    </row>
    <row r="73" spans="6:17" ht="12" customHeight="1" x14ac:dyDescent="0.25">
      <c r="F73" s="4"/>
      <c r="G73" s="50"/>
      <c r="H73" s="50"/>
      <c r="I73" s="50"/>
      <c r="J73" s="51"/>
      <c r="K73" s="4"/>
      <c r="L73" s="4"/>
      <c r="M73" s="4"/>
      <c r="N73" s="4"/>
      <c r="O73"/>
      <c r="P73"/>
      <c r="Q73"/>
    </row>
    <row r="74" spans="6:17" ht="12" customHeight="1" x14ac:dyDescent="0.25">
      <c r="F74" s="4"/>
      <c r="G74" s="50"/>
      <c r="H74" s="50"/>
      <c r="I74" s="50"/>
      <c r="J74" s="51"/>
      <c r="K74" s="4"/>
      <c r="L74" s="4"/>
      <c r="M74" s="4"/>
      <c r="N74" s="4"/>
      <c r="O74"/>
      <c r="P74"/>
      <c r="Q74"/>
    </row>
    <row r="75" spans="6:17" ht="12" customHeight="1" x14ac:dyDescent="0.25">
      <c r="F75" s="4"/>
      <c r="G75" s="50"/>
      <c r="H75" s="50"/>
      <c r="I75" s="50"/>
      <c r="J75" s="51"/>
      <c r="K75" s="4"/>
      <c r="L75" s="4"/>
      <c r="M75" s="4"/>
      <c r="N75" s="4"/>
      <c r="O75"/>
      <c r="P75"/>
      <c r="Q75"/>
    </row>
    <row r="76" spans="6:17" ht="12" customHeight="1" x14ac:dyDescent="0.25">
      <c r="F76" s="4"/>
      <c r="G76" s="50"/>
      <c r="H76" s="50"/>
      <c r="I76" s="50"/>
      <c r="J76" s="51"/>
      <c r="K76" s="4"/>
      <c r="L76" s="4"/>
      <c r="M76" s="4"/>
      <c r="N76" s="4"/>
      <c r="O76"/>
      <c r="P76"/>
      <c r="Q76"/>
    </row>
    <row r="77" spans="6:17" ht="12" customHeight="1" x14ac:dyDescent="0.25">
      <c r="O77"/>
      <c r="P77"/>
      <c r="Q77"/>
    </row>
    <row r="78" spans="6:17" x14ac:dyDescent="0.25">
      <c r="O78"/>
      <c r="P78"/>
      <c r="Q78"/>
    </row>
    <row r="79" spans="6:17" ht="12" customHeight="1" x14ac:dyDescent="0.25">
      <c r="O79"/>
      <c r="P79"/>
      <c r="Q79"/>
    </row>
    <row r="80" spans="6:17" ht="12" customHeight="1" x14ac:dyDescent="0.25">
      <c r="O80"/>
      <c r="P80"/>
      <c r="Q80"/>
    </row>
    <row r="81" spans="15:17" ht="12" customHeight="1" x14ac:dyDescent="0.25">
      <c r="O81"/>
      <c r="P81"/>
      <c r="Q81"/>
    </row>
    <row r="82" spans="15:17" ht="12" customHeight="1" x14ac:dyDescent="0.25">
      <c r="O82"/>
      <c r="P82"/>
      <c r="Q82"/>
    </row>
    <row r="83" spans="15:17" ht="12" customHeight="1" x14ac:dyDescent="0.25">
      <c r="O83"/>
      <c r="P83"/>
      <c r="Q83"/>
    </row>
    <row r="84" spans="15:17" ht="12" customHeight="1" x14ac:dyDescent="0.25">
      <c r="O84"/>
      <c r="P84"/>
      <c r="Q84"/>
    </row>
    <row r="85" spans="15:17" ht="12" customHeight="1" x14ac:dyDescent="0.25">
      <c r="O85"/>
      <c r="P85"/>
      <c r="Q85"/>
    </row>
    <row r="86" spans="15:17" ht="12" customHeight="1" x14ac:dyDescent="0.25">
      <c r="O86"/>
      <c r="P86"/>
      <c r="Q86"/>
    </row>
    <row r="87" spans="15:17" ht="12" customHeight="1" x14ac:dyDescent="0.25">
      <c r="O87"/>
      <c r="P87"/>
      <c r="Q87"/>
    </row>
    <row r="88" spans="15:17" ht="12" customHeight="1" x14ac:dyDescent="0.25">
      <c r="O88"/>
      <c r="P88"/>
      <c r="Q88"/>
    </row>
    <row r="89" spans="15:17" ht="12" customHeight="1" x14ac:dyDescent="0.25">
      <c r="O89"/>
      <c r="P89"/>
      <c r="Q89"/>
    </row>
    <row r="90" spans="15:17" ht="12" customHeight="1" x14ac:dyDescent="0.25">
      <c r="O90"/>
      <c r="P90"/>
      <c r="Q90"/>
    </row>
    <row r="91" spans="15:17" ht="12" customHeight="1" x14ac:dyDescent="0.25">
      <c r="O91"/>
      <c r="P91"/>
      <c r="Q91"/>
    </row>
    <row r="92" spans="15:17" ht="12" customHeight="1" x14ac:dyDescent="0.25">
      <c r="O92"/>
      <c r="P92"/>
      <c r="Q92"/>
    </row>
    <row r="93" spans="15:17" ht="12" customHeight="1" x14ac:dyDescent="0.25">
      <c r="O93"/>
      <c r="P93"/>
      <c r="Q93"/>
    </row>
    <row r="94" spans="15:17" ht="12" customHeight="1" x14ac:dyDescent="0.25">
      <c r="O94"/>
      <c r="P94"/>
      <c r="Q94"/>
    </row>
    <row r="95" spans="15:17" ht="12" customHeight="1" x14ac:dyDescent="0.25">
      <c r="O95"/>
      <c r="P95"/>
      <c r="Q95"/>
    </row>
    <row r="96" spans="15:17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</sheetData>
  <dataConsolidate>
    <dataRefs count="1">
      <dataRef ref="T4:W269" sheet="紙本紀錄表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51" priority="26" operator="containsText" text="K">
      <formula>NOT(ISERROR(SEARCH("K",G2)))</formula>
    </cfRule>
  </conditionalFormatting>
  <conditionalFormatting sqref="G3">
    <cfRule type="cellIs" dxfId="50" priority="25" operator="equal">
      <formula>"K"</formula>
    </cfRule>
  </conditionalFormatting>
  <conditionalFormatting sqref="G23">
    <cfRule type="cellIs" dxfId="49" priority="15" operator="equal">
      <formula>"K"</formula>
    </cfRule>
  </conditionalFormatting>
  <conditionalFormatting sqref="G3:I20">
    <cfRule type="cellIs" dxfId="48" priority="24" operator="between">
      <formula>1</formula>
      <formula>999</formula>
    </cfRule>
  </conditionalFormatting>
  <conditionalFormatting sqref="G23:I40">
    <cfRule type="cellIs" dxfId="47" priority="14" operator="between">
      <formula>1</formula>
      <formula>999</formula>
    </cfRule>
  </conditionalFormatting>
  <conditionalFormatting sqref="G3:AC20 G23:AC40">
    <cfRule type="cellIs" dxfId="46" priority="2" operator="equal">
      <formula>"AP"</formula>
    </cfRule>
    <cfRule type="cellIs" dxfId="45" priority="3" operator="equal">
      <formula>"DI"</formula>
    </cfRule>
  </conditionalFormatting>
  <conditionalFormatting sqref="K3">
    <cfRule type="cellIs" dxfId="44" priority="23" operator="equal">
      <formula>"K"</formula>
    </cfRule>
  </conditionalFormatting>
  <conditionalFormatting sqref="K23">
    <cfRule type="cellIs" dxfId="43" priority="13" operator="equal">
      <formula>"K"</formula>
    </cfRule>
  </conditionalFormatting>
  <conditionalFormatting sqref="K3:M20">
    <cfRule type="cellIs" dxfId="42" priority="22" operator="between">
      <formula>1</formula>
      <formula>999</formula>
    </cfRule>
  </conditionalFormatting>
  <conditionalFormatting sqref="K23:M40">
    <cfRule type="cellIs" dxfId="41" priority="12" operator="between">
      <formula>1</formula>
      <formula>999</formula>
    </cfRule>
  </conditionalFormatting>
  <conditionalFormatting sqref="O3">
    <cfRule type="cellIs" dxfId="40" priority="21" operator="equal">
      <formula>"K"</formula>
    </cfRule>
  </conditionalFormatting>
  <conditionalFormatting sqref="O23">
    <cfRule type="cellIs" dxfId="39" priority="11" operator="equal">
      <formula>"K"</formula>
    </cfRule>
  </conditionalFormatting>
  <conditionalFormatting sqref="O3:Q20">
    <cfRule type="cellIs" dxfId="38" priority="20" operator="between">
      <formula>1</formula>
      <formula>999</formula>
    </cfRule>
  </conditionalFormatting>
  <conditionalFormatting sqref="O23:Q40">
    <cfRule type="cellIs" dxfId="37" priority="10" operator="between">
      <formula>1</formula>
      <formula>999</formula>
    </cfRule>
  </conditionalFormatting>
  <conditionalFormatting sqref="S23">
    <cfRule type="cellIs" dxfId="36" priority="9" operator="equal">
      <formula>"K"</formula>
    </cfRule>
  </conditionalFormatting>
  <conditionalFormatting sqref="S3:U20">
    <cfRule type="cellIs" dxfId="35" priority="1" operator="between">
      <formula>1</formula>
      <formula>999</formula>
    </cfRule>
  </conditionalFormatting>
  <conditionalFormatting sqref="S23:U40">
    <cfRule type="cellIs" dxfId="34" priority="8" operator="between">
      <formula>1</formula>
      <formula>999</formula>
    </cfRule>
  </conditionalFormatting>
  <conditionalFormatting sqref="W3">
    <cfRule type="cellIs" dxfId="33" priority="19" operator="equal">
      <formula>"K"</formula>
    </cfRule>
  </conditionalFormatting>
  <conditionalFormatting sqref="W23">
    <cfRule type="cellIs" dxfId="32" priority="7" operator="equal">
      <formula>"K"</formula>
    </cfRule>
  </conditionalFormatting>
  <conditionalFormatting sqref="W3:Y20">
    <cfRule type="cellIs" dxfId="31" priority="18" operator="between">
      <formula>1</formula>
      <formula>999</formula>
    </cfRule>
  </conditionalFormatting>
  <conditionalFormatting sqref="W23:Y40">
    <cfRule type="cellIs" dxfId="30" priority="6" operator="between">
      <formula>1</formula>
      <formula>999</formula>
    </cfRule>
  </conditionalFormatting>
  <conditionalFormatting sqref="AA3">
    <cfRule type="cellIs" dxfId="29" priority="17" operator="equal">
      <formula>"K"</formula>
    </cfRule>
  </conditionalFormatting>
  <conditionalFormatting sqref="AA23">
    <cfRule type="cellIs" dxfId="28" priority="5" operator="equal">
      <formula>"K"</formula>
    </cfRule>
  </conditionalFormatting>
  <conditionalFormatting sqref="AA3:AC20">
    <cfRule type="cellIs" dxfId="27" priority="16" operator="between">
      <formula>1</formula>
      <formula>999</formula>
    </cfRule>
  </conditionalFormatting>
  <conditionalFormatting sqref="AA23:AC40">
    <cfRule type="cellIs" dxfId="26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A63519C-8BB2-4517-BC69-AE388CCD2672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145A7649-7BD8-4AF6-9F52-A90285CCE07E}">
          <x14:formula1>
            <xm:f>分組球員名單!$A$2:$A$63</xm:f>
          </x14:formula1>
          <xm:sqref>F23:F40 F3:F20</xm:sqref>
        </x14:dataValidation>
        <x14:dataValidation type="list" allowBlank="1" showInputMessage="1" showErrorMessage="1" xr:uid="{A820E660-626D-4FBC-B6ED-46F3E11B027E}">
          <x14:formula1>
            <xm:f>分組球員名單!$D$1:$D$16</xm:f>
          </x14:formula1>
          <xm:sqref>AI3:AI13 AI23 AI26 AI29:AI30 AI32:AI33</xm:sqref>
        </x14:dataValidation>
        <x14:dataValidation type="list" allowBlank="1" showInputMessage="1" showErrorMessage="1" xr:uid="{C5009016-4E05-45E3-ADAD-EB967E332CBF}">
          <x14:formula1>
            <xm:f>分組球員名單!$D$3:$D$19</xm:f>
          </x14:formula1>
          <xm:sqref>AI24:AI25 AI27:AI28 AI31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E95B9-6AA1-49DC-AE48-0E0654E51C4F}">
  <sheetPr>
    <pageSetUpPr fitToPage="1"/>
  </sheetPr>
  <dimension ref="A1:AJ328"/>
  <sheetViews>
    <sheetView topLeftCell="A20" zoomScaleNormal="100" workbookViewId="0">
      <selection activeCell="AB30" sqref="AB30"/>
    </sheetView>
  </sheetViews>
  <sheetFormatPr defaultRowHeight="16.5" x14ac:dyDescent="0.25"/>
  <cols>
    <col min="1" max="1" width="7.5" customWidth="1"/>
    <col min="2" max="3" width="5.75" customWidth="1"/>
    <col min="4" max="4" width="2.625" style="20" customWidth="1"/>
    <col min="5" max="5" width="4.25" style="20" customWidth="1"/>
    <col min="6" max="6" width="14.625" style="21" customWidth="1"/>
    <col min="7" max="9" width="3.625" style="22" customWidth="1"/>
    <col min="10" max="10" width="2.625" style="23" customWidth="1"/>
    <col min="11" max="13" width="3.625" style="21" customWidth="1"/>
    <col min="14" max="14" width="2.625" style="21" customWidth="1"/>
    <col min="15" max="17" width="3.625" style="4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</cols>
  <sheetData>
    <row r="1" spans="1:36" ht="20.100000000000001" customHeight="1" thickBot="1" x14ac:dyDescent="0.3">
      <c r="B1" s="167" t="s">
        <v>97</v>
      </c>
      <c r="C1" s="152"/>
      <c r="D1" s="177" t="s">
        <v>0</v>
      </c>
      <c r="E1" s="178"/>
      <c r="F1" s="179"/>
      <c r="G1" s="30"/>
      <c r="H1" s="29" t="s">
        <v>113</v>
      </c>
      <c r="I1" s="29"/>
      <c r="J1" s="160" t="s">
        <v>1</v>
      </c>
      <c r="K1" s="161"/>
      <c r="L1" s="162" t="s">
        <v>108</v>
      </c>
      <c r="M1" s="163"/>
      <c r="N1" s="163"/>
      <c r="O1" s="164"/>
      <c r="P1" s="43"/>
      <c r="Q1" s="97">
        <f>AA21</f>
        <v>6</v>
      </c>
      <c r="R1" s="44"/>
      <c r="S1" s="44"/>
      <c r="T1" s="44" t="s">
        <v>107</v>
      </c>
      <c r="U1" s="47"/>
      <c r="V1" s="44" t="s">
        <v>2</v>
      </c>
      <c r="W1" s="44"/>
      <c r="X1" s="44" t="s">
        <v>105</v>
      </c>
      <c r="Y1" s="47"/>
      <c r="Z1" s="44"/>
      <c r="AA1" s="44"/>
      <c r="AB1" s="97">
        <f>AA41</f>
        <v>3</v>
      </c>
      <c r="AC1" s="44"/>
      <c r="AD1" s="45"/>
      <c r="AE1" s="167" t="s">
        <v>9</v>
      </c>
      <c r="AF1" s="155"/>
      <c r="AG1" s="155"/>
      <c r="AH1" s="155"/>
      <c r="AI1" s="106"/>
    </row>
    <row r="2" spans="1:36" ht="15" customHeight="1" thickBot="1" x14ac:dyDescent="0.3">
      <c r="A2" s="109" t="s">
        <v>53</v>
      </c>
      <c r="B2" s="98" t="s">
        <v>96</v>
      </c>
      <c r="C2" s="98" t="s">
        <v>94</v>
      </c>
      <c r="D2" s="24" t="s">
        <v>3</v>
      </c>
      <c r="E2" s="24" t="s">
        <v>61</v>
      </c>
      <c r="F2" s="31" t="s">
        <v>4</v>
      </c>
      <c r="G2" s="169">
        <v>1</v>
      </c>
      <c r="H2" s="168"/>
      <c r="I2" s="168"/>
      <c r="J2" s="26" t="s">
        <v>5</v>
      </c>
      <c r="K2" s="168">
        <v>2</v>
      </c>
      <c r="L2" s="168"/>
      <c r="M2" s="168"/>
      <c r="N2" s="25" t="s">
        <v>5</v>
      </c>
      <c r="O2" s="170">
        <v>3</v>
      </c>
      <c r="P2" s="157"/>
      <c r="Q2" s="157"/>
      <c r="R2" s="36" t="s">
        <v>5</v>
      </c>
      <c r="S2" s="165">
        <v>4</v>
      </c>
      <c r="T2" s="166"/>
      <c r="U2" s="166"/>
      <c r="V2" s="35" t="s">
        <v>5</v>
      </c>
      <c r="W2" s="165">
        <v>5</v>
      </c>
      <c r="X2" s="166"/>
      <c r="Y2" s="166"/>
      <c r="Z2" s="48" t="s">
        <v>5</v>
      </c>
      <c r="AA2" s="165">
        <v>6</v>
      </c>
      <c r="AB2" s="166"/>
      <c r="AC2" s="171"/>
      <c r="AD2" s="25" t="s">
        <v>5</v>
      </c>
      <c r="AE2" s="68" t="s">
        <v>95</v>
      </c>
      <c r="AF2" s="66" t="s">
        <v>12</v>
      </c>
      <c r="AG2" s="67" t="s">
        <v>98</v>
      </c>
      <c r="AH2" s="100" t="s">
        <v>8</v>
      </c>
      <c r="AI2" s="25" t="s">
        <v>93</v>
      </c>
      <c r="AJ2" s="114"/>
    </row>
    <row r="3" spans="1:36" ht="15" customHeight="1" x14ac:dyDescent="0.25">
      <c r="A3" s="99">
        <f>COUNTIF($G$23:$AC$40,E3)</f>
        <v>3</v>
      </c>
      <c r="B3" s="108"/>
      <c r="C3" s="108">
        <f>COUNTIF(G3:AC3,"HR")</f>
        <v>0</v>
      </c>
      <c r="D3" s="189">
        <v>1</v>
      </c>
      <c r="E3" s="112" t="s">
        <v>175</v>
      </c>
      <c r="F3" s="94" t="s">
        <v>17</v>
      </c>
      <c r="G3" s="37" t="s">
        <v>182</v>
      </c>
      <c r="H3" s="27"/>
      <c r="I3" s="28"/>
      <c r="J3" s="17"/>
      <c r="K3" s="37"/>
      <c r="L3" s="27" t="s">
        <v>182</v>
      </c>
      <c r="M3" s="28"/>
      <c r="N3" s="17"/>
      <c r="O3" s="37"/>
      <c r="P3" s="113"/>
      <c r="Q3" s="93"/>
      <c r="R3" s="17"/>
      <c r="S3" s="37" t="s">
        <v>182</v>
      </c>
      <c r="T3" s="27"/>
      <c r="U3" s="28"/>
      <c r="V3" s="17"/>
      <c r="W3" s="37"/>
      <c r="X3" s="27" t="s">
        <v>181</v>
      </c>
      <c r="Y3" s="28"/>
      <c r="Z3" s="17"/>
      <c r="AA3" s="37"/>
      <c r="AB3" s="27"/>
      <c r="AC3" s="28"/>
      <c r="AD3" s="14"/>
      <c r="AE3" s="88">
        <f>COUNTA(G3:I3,K3:M3,O3:Q3,S3:U3,W3:Y3,AA3:AC3)</f>
        <v>4</v>
      </c>
      <c r="AF3" s="88">
        <f>COUNTIF(G3:AC3,"R")+(COUNTIF(G3:AC3,"HR")*2)</f>
        <v>1</v>
      </c>
      <c r="AG3" s="88">
        <f>A3+B3</f>
        <v>3</v>
      </c>
      <c r="AH3" s="101">
        <f>COUNTIF(G3:AC3,"K")</f>
        <v>3</v>
      </c>
      <c r="AI3" s="126" t="s">
        <v>91</v>
      </c>
    </row>
    <row r="4" spans="1:36" ht="15" customHeight="1" x14ac:dyDescent="0.25">
      <c r="A4" s="99">
        <f t="shared" ref="A4:A20" si="0">COUNTIF($G$23:$AC$40,E4)</f>
        <v>0</v>
      </c>
      <c r="B4" s="99"/>
      <c r="C4" s="108">
        <f t="shared" ref="C4:C20" si="1">COUNTIF(G4:AC4,"HR")</f>
        <v>0</v>
      </c>
      <c r="D4" s="189"/>
      <c r="E4" s="111"/>
      <c r="F4" s="95"/>
      <c r="G4" s="38"/>
      <c r="H4" s="6"/>
      <c r="I4" s="9"/>
      <c r="J4" s="18"/>
      <c r="K4" s="38"/>
      <c r="L4" s="6"/>
      <c r="M4" s="9"/>
      <c r="N4" s="18"/>
      <c r="O4" s="38"/>
      <c r="P4" s="6"/>
      <c r="Q4" s="9"/>
      <c r="R4" s="18"/>
      <c r="S4" s="38"/>
      <c r="T4" s="6"/>
      <c r="U4" s="9"/>
      <c r="V4" s="18"/>
      <c r="W4" s="38"/>
      <c r="X4" s="6"/>
      <c r="Y4" s="9"/>
      <c r="Z4" s="18"/>
      <c r="AA4" s="38"/>
      <c r="AB4" s="6"/>
      <c r="AC4" s="9"/>
      <c r="AD4" s="15"/>
      <c r="AE4" s="32">
        <f t="shared" ref="AE4:AE20" si="2">COUNTA(G4:I4,K4:M4,O4:Q4,S4:U4,W4:Y4,AA4:AC4)</f>
        <v>0</v>
      </c>
      <c r="AF4" s="88">
        <f t="shared" ref="AF4:AF20" si="3">COUNTIF(G4:AC4,"R")+(COUNTIF(G4:AC4,"HR")*2)</f>
        <v>0</v>
      </c>
      <c r="AG4" s="88">
        <f t="shared" ref="AG4:AG20" si="4">A4+B4</f>
        <v>0</v>
      </c>
      <c r="AH4" s="102">
        <f t="shared" ref="AH4:AH20" si="5">COUNTIF(G4:AC4,"K")</f>
        <v>0</v>
      </c>
      <c r="AI4" s="120" t="s">
        <v>57</v>
      </c>
    </row>
    <row r="5" spans="1:36" ht="15" customHeight="1" x14ac:dyDescent="0.25">
      <c r="A5" s="99">
        <f t="shared" si="0"/>
        <v>0</v>
      </c>
      <c r="B5" s="99"/>
      <c r="C5" s="108">
        <f t="shared" si="1"/>
        <v>0</v>
      </c>
      <c r="D5" s="190"/>
      <c r="E5" s="111"/>
      <c r="F5" s="95"/>
      <c r="G5" s="39"/>
      <c r="H5" s="7"/>
      <c r="I5" s="10"/>
      <c r="J5" s="18"/>
      <c r="K5" s="39"/>
      <c r="L5" s="7"/>
      <c r="M5" s="10"/>
      <c r="N5" s="18"/>
      <c r="O5" s="39"/>
      <c r="P5" s="7"/>
      <c r="Q5" s="10"/>
      <c r="R5" s="18"/>
      <c r="S5" s="39"/>
      <c r="T5" s="7"/>
      <c r="U5" s="10"/>
      <c r="V5" s="18"/>
      <c r="W5" s="39"/>
      <c r="X5" s="7"/>
      <c r="Y5" s="10"/>
      <c r="Z5" s="18"/>
      <c r="AA5" s="39"/>
      <c r="AB5" s="7"/>
      <c r="AC5" s="10"/>
      <c r="AD5" s="15"/>
      <c r="AE5" s="32">
        <f t="shared" si="2"/>
        <v>0</v>
      </c>
      <c r="AF5" s="88">
        <f t="shared" si="3"/>
        <v>0</v>
      </c>
      <c r="AG5" s="88">
        <f t="shared" si="4"/>
        <v>0</v>
      </c>
      <c r="AH5" s="102">
        <f t="shared" si="5"/>
        <v>0</v>
      </c>
      <c r="AI5" s="120" t="s">
        <v>83</v>
      </c>
    </row>
    <row r="6" spans="1:36" ht="15" customHeight="1" x14ac:dyDescent="0.25">
      <c r="A6" s="99">
        <f t="shared" si="0"/>
        <v>0</v>
      </c>
      <c r="B6" s="99"/>
      <c r="C6" s="108">
        <f t="shared" si="1"/>
        <v>0</v>
      </c>
      <c r="D6" s="182">
        <v>2</v>
      </c>
      <c r="E6" s="111" t="s">
        <v>174</v>
      </c>
      <c r="F6" s="95" t="s">
        <v>40</v>
      </c>
      <c r="G6" s="40" t="s">
        <v>182</v>
      </c>
      <c r="H6" s="5"/>
      <c r="I6" s="8"/>
      <c r="J6" s="18"/>
      <c r="K6" s="40"/>
      <c r="L6" s="5"/>
      <c r="M6" s="8"/>
      <c r="N6" s="18"/>
      <c r="O6" s="40" t="s">
        <v>181</v>
      </c>
      <c r="P6" s="5"/>
      <c r="Q6" s="8"/>
      <c r="R6" s="18"/>
      <c r="S6" s="40" t="s">
        <v>182</v>
      </c>
      <c r="T6" s="5"/>
      <c r="U6" s="8"/>
      <c r="V6" s="18"/>
      <c r="W6" s="40"/>
      <c r="X6" s="5" t="s">
        <v>182</v>
      </c>
      <c r="Y6" s="8"/>
      <c r="Z6" s="18"/>
      <c r="AA6" s="40"/>
      <c r="AB6" s="5"/>
      <c r="AC6" s="8"/>
      <c r="AD6" s="15"/>
      <c r="AE6" s="32">
        <f t="shared" si="2"/>
        <v>4</v>
      </c>
      <c r="AF6" s="88">
        <f t="shared" si="3"/>
        <v>1</v>
      </c>
      <c r="AG6" s="88">
        <f t="shared" si="4"/>
        <v>0</v>
      </c>
      <c r="AH6" s="102">
        <f t="shared" si="5"/>
        <v>3</v>
      </c>
      <c r="AI6" s="122" t="s">
        <v>10</v>
      </c>
    </row>
    <row r="7" spans="1:36" ht="15" customHeight="1" x14ac:dyDescent="0.25">
      <c r="A7" s="99">
        <f t="shared" si="0"/>
        <v>0</v>
      </c>
      <c r="B7" s="99"/>
      <c r="C7" s="108">
        <f t="shared" si="1"/>
        <v>0</v>
      </c>
      <c r="D7" s="189"/>
      <c r="E7" s="111"/>
      <c r="F7" s="95"/>
      <c r="G7" s="38"/>
      <c r="H7" s="6"/>
      <c r="I7" s="9"/>
      <c r="J7" s="18"/>
      <c r="K7" s="38"/>
      <c r="L7" s="6"/>
      <c r="M7" s="9"/>
      <c r="N7" s="18"/>
      <c r="O7" s="38"/>
      <c r="P7" s="6"/>
      <c r="Q7" s="9"/>
      <c r="R7" s="18"/>
      <c r="S7" s="38"/>
      <c r="T7" s="6"/>
      <c r="U7" s="9"/>
      <c r="V7" s="18"/>
      <c r="W7" s="38"/>
      <c r="X7" s="6"/>
      <c r="Y7" s="9"/>
      <c r="Z7" s="18"/>
      <c r="AA7" s="38"/>
      <c r="AB7" s="6"/>
      <c r="AC7" s="9"/>
      <c r="AD7" s="15"/>
      <c r="AE7" s="32">
        <f t="shared" si="2"/>
        <v>0</v>
      </c>
      <c r="AF7" s="88">
        <f t="shared" si="3"/>
        <v>0</v>
      </c>
      <c r="AG7" s="88">
        <f t="shared" si="4"/>
        <v>0</v>
      </c>
      <c r="AH7" s="102">
        <f t="shared" si="5"/>
        <v>0</v>
      </c>
      <c r="AI7" s="120" t="s">
        <v>57</v>
      </c>
    </row>
    <row r="8" spans="1:36" ht="15" customHeight="1" x14ac:dyDescent="0.25">
      <c r="A8" s="99">
        <f t="shared" si="0"/>
        <v>0</v>
      </c>
      <c r="B8" s="99"/>
      <c r="C8" s="108">
        <f t="shared" si="1"/>
        <v>0</v>
      </c>
      <c r="D8" s="190"/>
      <c r="E8" s="111"/>
      <c r="F8" s="95"/>
      <c r="G8" s="39"/>
      <c r="H8" s="7"/>
      <c r="I8" s="10"/>
      <c r="J8" s="18"/>
      <c r="K8" s="39"/>
      <c r="L8" s="7"/>
      <c r="M8" s="10"/>
      <c r="N8" s="18"/>
      <c r="O8" s="39"/>
      <c r="P8" s="7"/>
      <c r="Q8" s="10"/>
      <c r="R8" s="18"/>
      <c r="S8" s="39"/>
      <c r="T8" s="7"/>
      <c r="U8" s="10"/>
      <c r="V8" s="18"/>
      <c r="W8" s="39"/>
      <c r="X8" s="7"/>
      <c r="Y8" s="10"/>
      <c r="Z8" s="18"/>
      <c r="AA8" s="39"/>
      <c r="AB8" s="7"/>
      <c r="AC8" s="10"/>
      <c r="AD8" s="15"/>
      <c r="AE8" s="32">
        <f>COUNTA(G8:I8,K8:M8,O8:Q8,S8:U8,W8:Y8,AA8:AC8)</f>
        <v>0</v>
      </c>
      <c r="AF8" s="88">
        <f t="shared" si="3"/>
        <v>0</v>
      </c>
      <c r="AG8" s="88">
        <f t="shared" si="4"/>
        <v>0</v>
      </c>
      <c r="AH8" s="102">
        <f t="shared" si="5"/>
        <v>0</v>
      </c>
      <c r="AI8" s="120" t="s">
        <v>83</v>
      </c>
    </row>
    <row r="9" spans="1:36" ht="15" customHeight="1" x14ac:dyDescent="0.25">
      <c r="A9" s="99">
        <f t="shared" si="0"/>
        <v>9</v>
      </c>
      <c r="B9" s="99"/>
      <c r="C9" s="108">
        <f t="shared" si="1"/>
        <v>0</v>
      </c>
      <c r="D9" s="182">
        <v>3</v>
      </c>
      <c r="E9" s="111" t="s">
        <v>176</v>
      </c>
      <c r="F9" s="95" t="s">
        <v>38</v>
      </c>
      <c r="G9" s="40" t="s">
        <v>181</v>
      </c>
      <c r="H9" s="5"/>
      <c r="I9" s="8"/>
      <c r="J9" s="18"/>
      <c r="K9" s="40"/>
      <c r="L9" s="5"/>
      <c r="M9" s="8"/>
      <c r="N9" s="18"/>
      <c r="O9" s="40" t="s">
        <v>181</v>
      </c>
      <c r="P9" s="5"/>
      <c r="Q9" s="8"/>
      <c r="R9" s="18"/>
      <c r="S9" s="40" t="s">
        <v>181</v>
      </c>
      <c r="T9" s="5"/>
      <c r="U9" s="8"/>
      <c r="V9" s="18"/>
      <c r="W9" s="40"/>
      <c r="X9" s="5"/>
      <c r="Y9" s="8"/>
      <c r="Z9" s="18"/>
      <c r="AA9" s="40" t="s">
        <v>181</v>
      </c>
      <c r="AB9" s="5"/>
      <c r="AC9" s="8"/>
      <c r="AD9" s="15"/>
      <c r="AE9" s="32">
        <f t="shared" si="2"/>
        <v>4</v>
      </c>
      <c r="AF9" s="88">
        <f t="shared" si="3"/>
        <v>4</v>
      </c>
      <c r="AG9" s="88">
        <f t="shared" si="4"/>
        <v>9</v>
      </c>
      <c r="AH9" s="102">
        <f t="shared" si="5"/>
        <v>0</v>
      </c>
      <c r="AI9" s="124"/>
    </row>
    <row r="10" spans="1:36" ht="15" customHeight="1" x14ac:dyDescent="0.25">
      <c r="A10" s="99">
        <f t="shared" si="0"/>
        <v>0</v>
      </c>
      <c r="B10" s="99"/>
      <c r="C10" s="108">
        <f t="shared" si="1"/>
        <v>0</v>
      </c>
      <c r="D10" s="189"/>
      <c r="E10" s="111"/>
      <c r="F10" s="95"/>
      <c r="G10" s="38"/>
      <c r="H10" s="6"/>
      <c r="I10" s="9"/>
      <c r="J10" s="18"/>
      <c r="K10" s="38"/>
      <c r="L10" s="6"/>
      <c r="M10" s="9"/>
      <c r="N10" s="18"/>
      <c r="O10" s="38"/>
      <c r="P10" s="6"/>
      <c r="Q10" s="9"/>
      <c r="R10" s="18"/>
      <c r="S10" s="38"/>
      <c r="T10" s="6"/>
      <c r="U10" s="9"/>
      <c r="V10" s="18"/>
      <c r="W10" s="38"/>
      <c r="X10" s="6"/>
      <c r="Y10" s="9"/>
      <c r="Z10" s="18"/>
      <c r="AA10" s="38"/>
      <c r="AB10" s="6"/>
      <c r="AC10" s="9"/>
      <c r="AD10" s="15"/>
      <c r="AE10" s="32">
        <f t="shared" si="2"/>
        <v>0</v>
      </c>
      <c r="AF10" s="88">
        <f t="shared" si="3"/>
        <v>0</v>
      </c>
      <c r="AG10" s="88">
        <f t="shared" si="4"/>
        <v>0</v>
      </c>
      <c r="AH10" s="102">
        <f t="shared" si="5"/>
        <v>0</v>
      </c>
      <c r="AI10" s="122" t="s">
        <v>11</v>
      </c>
    </row>
    <row r="11" spans="1:36" ht="15" customHeight="1" x14ac:dyDescent="0.25">
      <c r="A11" s="99">
        <f t="shared" si="0"/>
        <v>0</v>
      </c>
      <c r="B11" s="99"/>
      <c r="C11" s="108">
        <f t="shared" si="1"/>
        <v>0</v>
      </c>
      <c r="D11" s="190"/>
      <c r="E11" s="111"/>
      <c r="F11" s="95"/>
      <c r="G11" s="39"/>
      <c r="H11" s="7"/>
      <c r="I11" s="10"/>
      <c r="J11" s="18"/>
      <c r="K11" s="39"/>
      <c r="L11" s="7"/>
      <c r="M11" s="10"/>
      <c r="N11" s="18"/>
      <c r="O11" s="39"/>
      <c r="P11" s="7"/>
      <c r="Q11" s="10"/>
      <c r="R11" s="18"/>
      <c r="S11" s="39"/>
      <c r="T11" s="7"/>
      <c r="U11" s="10"/>
      <c r="V11" s="18"/>
      <c r="W11" s="39"/>
      <c r="X11" s="7"/>
      <c r="Y11" s="10"/>
      <c r="Z11" s="18"/>
      <c r="AA11" s="39"/>
      <c r="AB11" s="7"/>
      <c r="AC11" s="10"/>
      <c r="AD11" s="15"/>
      <c r="AE11" s="32">
        <f t="shared" si="2"/>
        <v>0</v>
      </c>
      <c r="AF11" s="88">
        <f t="shared" si="3"/>
        <v>0</v>
      </c>
      <c r="AG11" s="88">
        <f t="shared" si="4"/>
        <v>0</v>
      </c>
      <c r="AH11" s="102">
        <f t="shared" si="5"/>
        <v>0</v>
      </c>
      <c r="AI11" s="120" t="s">
        <v>58</v>
      </c>
    </row>
    <row r="12" spans="1:36" ht="15" customHeight="1" x14ac:dyDescent="0.25">
      <c r="A12" s="99">
        <f t="shared" si="0"/>
        <v>0</v>
      </c>
      <c r="B12" s="99"/>
      <c r="C12" s="108">
        <f t="shared" si="1"/>
        <v>0</v>
      </c>
      <c r="D12" s="182">
        <v>4</v>
      </c>
      <c r="E12" s="111" t="s">
        <v>177</v>
      </c>
      <c r="F12" s="95" t="s">
        <v>42</v>
      </c>
      <c r="G12" s="40" t="s">
        <v>182</v>
      </c>
      <c r="H12" s="5"/>
      <c r="I12" s="8"/>
      <c r="J12" s="18"/>
      <c r="K12" s="40"/>
      <c r="L12" s="5"/>
      <c r="M12" s="8"/>
      <c r="N12" s="18"/>
      <c r="O12" s="40" t="s">
        <v>182</v>
      </c>
      <c r="P12" s="5"/>
      <c r="Q12" s="8"/>
      <c r="R12" s="18"/>
      <c r="S12" s="40">
        <v>55</v>
      </c>
      <c r="T12" s="5"/>
      <c r="U12" s="8"/>
      <c r="V12" s="18"/>
      <c r="W12" s="40"/>
      <c r="X12" s="5"/>
      <c r="Y12" s="8"/>
      <c r="Z12" s="18"/>
      <c r="AA12" s="40">
        <v>26</v>
      </c>
      <c r="AB12" s="5"/>
      <c r="AC12" s="8"/>
      <c r="AD12" s="15"/>
      <c r="AE12" s="32">
        <f t="shared" si="2"/>
        <v>4</v>
      </c>
      <c r="AF12" s="88">
        <f t="shared" si="3"/>
        <v>0</v>
      </c>
      <c r="AG12" s="88">
        <f t="shared" si="4"/>
        <v>0</v>
      </c>
      <c r="AH12" s="102">
        <f t="shared" si="5"/>
        <v>2</v>
      </c>
      <c r="AI12" s="122"/>
    </row>
    <row r="13" spans="1:36" ht="15" customHeight="1" x14ac:dyDescent="0.25">
      <c r="A13" s="99">
        <f t="shared" si="0"/>
        <v>0</v>
      </c>
      <c r="B13" s="99"/>
      <c r="C13" s="108">
        <f t="shared" si="1"/>
        <v>0</v>
      </c>
      <c r="D13" s="189"/>
      <c r="E13" s="111"/>
      <c r="F13" s="95"/>
      <c r="G13" s="38"/>
      <c r="H13" s="6"/>
      <c r="I13" s="9"/>
      <c r="J13" s="18"/>
      <c r="K13" s="38"/>
      <c r="L13" s="6"/>
      <c r="M13" s="9"/>
      <c r="N13" s="18"/>
      <c r="O13" s="38"/>
      <c r="P13" s="6"/>
      <c r="Q13" s="9"/>
      <c r="R13" s="18"/>
      <c r="S13" s="38"/>
      <c r="T13" s="6"/>
      <c r="U13" s="9"/>
      <c r="V13" s="18"/>
      <c r="W13" s="38"/>
      <c r="X13" s="6"/>
      <c r="Y13" s="9"/>
      <c r="Z13" s="18"/>
      <c r="AA13" s="38"/>
      <c r="AB13" s="6"/>
      <c r="AC13" s="9"/>
      <c r="AD13" s="15"/>
      <c r="AE13" s="32">
        <f t="shared" si="2"/>
        <v>0</v>
      </c>
      <c r="AF13" s="88">
        <f t="shared" si="3"/>
        <v>0</v>
      </c>
      <c r="AG13" s="88">
        <f t="shared" si="4"/>
        <v>0</v>
      </c>
      <c r="AH13" s="102">
        <f t="shared" si="5"/>
        <v>0</v>
      </c>
      <c r="AI13" s="122"/>
    </row>
    <row r="14" spans="1:36" ht="15" customHeight="1" x14ac:dyDescent="0.25">
      <c r="A14" s="99">
        <f t="shared" si="0"/>
        <v>0</v>
      </c>
      <c r="B14" s="99"/>
      <c r="C14" s="108">
        <f t="shared" si="1"/>
        <v>0</v>
      </c>
      <c r="D14" s="190"/>
      <c r="E14" s="111"/>
      <c r="F14" s="95"/>
      <c r="G14" s="39"/>
      <c r="H14" s="7"/>
      <c r="I14" s="10"/>
      <c r="J14" s="18"/>
      <c r="K14" s="39"/>
      <c r="L14" s="7"/>
      <c r="M14" s="10"/>
      <c r="N14" s="18"/>
      <c r="O14" s="39"/>
      <c r="P14" s="7"/>
      <c r="Q14" s="10"/>
      <c r="R14" s="18"/>
      <c r="S14" s="39"/>
      <c r="T14" s="7"/>
      <c r="U14" s="10"/>
      <c r="V14" s="18"/>
      <c r="W14" s="39"/>
      <c r="X14" s="7"/>
      <c r="Y14" s="10"/>
      <c r="Z14" s="18"/>
      <c r="AA14" s="39"/>
      <c r="AB14" s="7"/>
      <c r="AC14" s="10"/>
      <c r="AD14" s="15"/>
      <c r="AE14" s="32">
        <f t="shared" si="2"/>
        <v>0</v>
      </c>
      <c r="AF14" s="88">
        <f t="shared" si="3"/>
        <v>0</v>
      </c>
      <c r="AG14" s="88">
        <f t="shared" si="4"/>
        <v>0</v>
      </c>
      <c r="AH14" s="102">
        <f t="shared" si="5"/>
        <v>0</v>
      </c>
      <c r="AI14" s="122" t="s">
        <v>13</v>
      </c>
    </row>
    <row r="15" spans="1:36" ht="15" customHeight="1" x14ac:dyDescent="0.25">
      <c r="A15" s="99">
        <f t="shared" si="0"/>
        <v>1</v>
      </c>
      <c r="B15" s="99"/>
      <c r="C15" s="108">
        <f t="shared" si="1"/>
        <v>0</v>
      </c>
      <c r="D15" s="182">
        <v>5</v>
      </c>
      <c r="E15" s="111" t="s">
        <v>178</v>
      </c>
      <c r="F15" s="95" t="s">
        <v>81</v>
      </c>
      <c r="G15" s="40"/>
      <c r="H15" s="5"/>
      <c r="I15" s="8"/>
      <c r="J15" s="18"/>
      <c r="K15" s="40" t="s">
        <v>182</v>
      </c>
      <c r="L15" s="5"/>
      <c r="M15" s="8"/>
      <c r="N15" s="18"/>
      <c r="O15" s="40" t="s">
        <v>182</v>
      </c>
      <c r="P15" s="5"/>
      <c r="Q15" s="8"/>
      <c r="R15" s="18"/>
      <c r="S15" s="40"/>
      <c r="T15" s="5"/>
      <c r="U15" s="8"/>
      <c r="V15" s="18"/>
      <c r="W15" s="40">
        <v>26</v>
      </c>
      <c r="X15" s="5"/>
      <c r="Y15" s="8"/>
      <c r="Z15" s="18"/>
      <c r="AA15" s="40" t="s">
        <v>182</v>
      </c>
      <c r="AB15" s="5"/>
      <c r="AC15" s="8"/>
      <c r="AD15" s="15"/>
      <c r="AE15" s="32">
        <f t="shared" si="2"/>
        <v>4</v>
      </c>
      <c r="AF15" s="88">
        <f t="shared" si="3"/>
        <v>0</v>
      </c>
      <c r="AG15" s="88">
        <f t="shared" si="4"/>
        <v>1</v>
      </c>
      <c r="AH15" s="102">
        <f t="shared" si="5"/>
        <v>3</v>
      </c>
      <c r="AI15" s="180"/>
    </row>
    <row r="16" spans="1:36" ht="15" customHeight="1" x14ac:dyDescent="0.25">
      <c r="A16" s="99">
        <f t="shared" si="0"/>
        <v>0</v>
      </c>
      <c r="B16" s="99"/>
      <c r="C16" s="108">
        <f t="shared" si="1"/>
        <v>0</v>
      </c>
      <c r="D16" s="189"/>
      <c r="E16" s="111"/>
      <c r="F16" s="95"/>
      <c r="G16" s="38"/>
      <c r="H16" s="6"/>
      <c r="I16" s="9"/>
      <c r="J16" s="18"/>
      <c r="K16" s="38"/>
      <c r="L16" s="6"/>
      <c r="M16" s="9"/>
      <c r="N16" s="18"/>
      <c r="O16" s="38"/>
      <c r="P16" s="6"/>
      <c r="Q16" s="9"/>
      <c r="R16" s="18"/>
      <c r="S16" s="38"/>
      <c r="T16" s="6"/>
      <c r="U16" s="9"/>
      <c r="V16" s="18"/>
      <c r="W16" s="38"/>
      <c r="X16" s="6"/>
      <c r="Y16" s="9"/>
      <c r="Z16" s="18"/>
      <c r="AA16" s="38"/>
      <c r="AB16" s="6"/>
      <c r="AC16" s="9"/>
      <c r="AD16" s="15"/>
      <c r="AE16" s="32">
        <f t="shared" si="2"/>
        <v>0</v>
      </c>
      <c r="AF16" s="88">
        <f t="shared" si="3"/>
        <v>0</v>
      </c>
      <c r="AG16" s="88">
        <f t="shared" si="4"/>
        <v>0</v>
      </c>
      <c r="AH16" s="102">
        <f t="shared" si="5"/>
        <v>0</v>
      </c>
      <c r="AI16" s="180"/>
    </row>
    <row r="17" spans="1:35" ht="15" customHeight="1" x14ac:dyDescent="0.25">
      <c r="A17" s="99">
        <f t="shared" si="0"/>
        <v>0</v>
      </c>
      <c r="B17" s="99"/>
      <c r="C17" s="108">
        <f t="shared" si="1"/>
        <v>0</v>
      </c>
      <c r="D17" s="190"/>
      <c r="E17" s="111"/>
      <c r="F17" s="95"/>
      <c r="G17" s="39"/>
      <c r="H17" s="7"/>
      <c r="I17" s="10"/>
      <c r="J17" s="18"/>
      <c r="K17" s="39"/>
      <c r="L17" s="7"/>
      <c r="M17" s="10"/>
      <c r="N17" s="18"/>
      <c r="O17" s="39"/>
      <c r="P17" s="7"/>
      <c r="Q17" s="10"/>
      <c r="R17" s="18"/>
      <c r="S17" s="39"/>
      <c r="T17" s="7"/>
      <c r="U17" s="10"/>
      <c r="V17" s="18"/>
      <c r="W17" s="39"/>
      <c r="X17" s="7"/>
      <c r="Y17" s="10"/>
      <c r="Z17" s="18"/>
      <c r="AA17" s="39"/>
      <c r="AB17" s="7"/>
      <c r="AC17" s="10"/>
      <c r="AD17" s="15"/>
      <c r="AE17" s="32">
        <f t="shared" si="2"/>
        <v>0</v>
      </c>
      <c r="AF17" s="88">
        <f t="shared" si="3"/>
        <v>0</v>
      </c>
      <c r="AG17" s="88">
        <f t="shared" si="4"/>
        <v>0</v>
      </c>
      <c r="AH17" s="102">
        <f t="shared" si="5"/>
        <v>0</v>
      </c>
      <c r="AI17" s="180"/>
    </row>
    <row r="18" spans="1:35" ht="15" customHeight="1" x14ac:dyDescent="0.25">
      <c r="A18" s="99">
        <f t="shared" si="0"/>
        <v>0</v>
      </c>
      <c r="B18" s="99"/>
      <c r="C18" s="108">
        <f t="shared" si="1"/>
        <v>0</v>
      </c>
      <c r="D18" s="182">
        <v>6</v>
      </c>
      <c r="E18" s="111" t="s">
        <v>179</v>
      </c>
      <c r="F18" s="95" t="s">
        <v>80</v>
      </c>
      <c r="G18" s="40"/>
      <c r="H18" s="5"/>
      <c r="I18" s="8"/>
      <c r="J18" s="18"/>
      <c r="K18" s="40" t="s">
        <v>182</v>
      </c>
      <c r="L18" s="5"/>
      <c r="M18" s="8"/>
      <c r="N18" s="18"/>
      <c r="O18" s="40" t="s">
        <v>182</v>
      </c>
      <c r="P18" s="5"/>
      <c r="Q18" s="8"/>
      <c r="R18" s="18"/>
      <c r="S18" s="40"/>
      <c r="T18" s="5"/>
      <c r="U18" s="8"/>
      <c r="V18" s="18"/>
      <c r="W18" s="40" t="s">
        <v>182</v>
      </c>
      <c r="X18" s="5"/>
      <c r="Y18" s="8"/>
      <c r="Z18" s="18"/>
      <c r="AA18" s="40" t="s">
        <v>189</v>
      </c>
      <c r="AB18" s="5"/>
      <c r="AC18" s="8"/>
      <c r="AD18" s="15"/>
      <c r="AE18" s="32">
        <f t="shared" si="2"/>
        <v>4</v>
      </c>
      <c r="AF18" s="88">
        <f t="shared" si="3"/>
        <v>0</v>
      </c>
      <c r="AG18" s="88">
        <f t="shared" si="4"/>
        <v>0</v>
      </c>
      <c r="AH18" s="102">
        <f t="shared" si="5"/>
        <v>4</v>
      </c>
      <c r="AI18" s="180"/>
    </row>
    <row r="19" spans="1:35" ht="15" customHeight="1" x14ac:dyDescent="0.25">
      <c r="A19" s="99">
        <f t="shared" si="0"/>
        <v>0</v>
      </c>
      <c r="B19" s="99"/>
      <c r="C19" s="108">
        <f t="shared" si="1"/>
        <v>0</v>
      </c>
      <c r="D19" s="183"/>
      <c r="E19" s="111"/>
      <c r="F19" s="95"/>
      <c r="G19" s="38"/>
      <c r="H19" s="6"/>
      <c r="I19" s="9"/>
      <c r="J19" s="18"/>
      <c r="K19" s="38"/>
      <c r="L19" s="6"/>
      <c r="M19" s="9"/>
      <c r="N19" s="18"/>
      <c r="O19" s="38"/>
      <c r="P19" s="6"/>
      <c r="Q19" s="9"/>
      <c r="R19" s="18"/>
      <c r="S19" s="38"/>
      <c r="T19" s="6"/>
      <c r="U19" s="9"/>
      <c r="V19" s="18"/>
      <c r="W19" s="38"/>
      <c r="X19" s="6"/>
      <c r="Y19" s="9"/>
      <c r="Z19" s="18"/>
      <c r="AA19" s="38"/>
      <c r="AB19" s="6"/>
      <c r="AC19" s="9"/>
      <c r="AD19" s="15"/>
      <c r="AE19" s="32">
        <f t="shared" si="2"/>
        <v>0</v>
      </c>
      <c r="AF19" s="88">
        <f t="shared" si="3"/>
        <v>0</v>
      </c>
      <c r="AG19" s="88">
        <f t="shared" si="4"/>
        <v>0</v>
      </c>
      <c r="AH19" s="102">
        <f t="shared" si="5"/>
        <v>0</v>
      </c>
      <c r="AI19" s="180"/>
    </row>
    <row r="20" spans="1:35" ht="15" customHeight="1" thickBot="1" x14ac:dyDescent="0.3">
      <c r="A20" s="107">
        <f t="shared" si="0"/>
        <v>0</v>
      </c>
      <c r="B20" s="107"/>
      <c r="C20" s="108">
        <f t="shared" si="1"/>
        <v>0</v>
      </c>
      <c r="D20" s="183"/>
      <c r="E20" s="111"/>
      <c r="F20" s="95"/>
      <c r="G20" s="70"/>
      <c r="H20" s="71"/>
      <c r="I20" s="72"/>
      <c r="J20" s="73"/>
      <c r="K20" s="70"/>
      <c r="L20" s="71"/>
      <c r="M20" s="72"/>
      <c r="N20" s="73"/>
      <c r="O20" s="70"/>
      <c r="P20" s="71"/>
      <c r="Q20" s="72"/>
      <c r="R20" s="19"/>
      <c r="S20" s="70"/>
      <c r="T20" s="71"/>
      <c r="U20" s="72"/>
      <c r="V20" s="73"/>
      <c r="W20" s="70"/>
      <c r="X20" s="71"/>
      <c r="Y20" s="72"/>
      <c r="Z20" s="73"/>
      <c r="AA20" s="70"/>
      <c r="AB20" s="71"/>
      <c r="AC20" s="72"/>
      <c r="AD20" s="16"/>
      <c r="AE20" s="77">
        <f t="shared" si="2"/>
        <v>0</v>
      </c>
      <c r="AF20" s="88">
        <f t="shared" si="3"/>
        <v>0</v>
      </c>
      <c r="AG20" s="88">
        <f t="shared" si="4"/>
        <v>0</v>
      </c>
      <c r="AH20" s="103">
        <f t="shared" si="5"/>
        <v>0</v>
      </c>
      <c r="AI20" s="180"/>
    </row>
    <row r="21" spans="1:35" ht="15" customHeight="1" thickBot="1" x14ac:dyDescent="0.3">
      <c r="A21" s="98">
        <f>SUM(A3:A20)</f>
        <v>13</v>
      </c>
      <c r="B21" s="98">
        <f>SUM(B3:B20)</f>
        <v>0</v>
      </c>
      <c r="C21" s="98">
        <f>SUM(C3:C20)</f>
        <v>0</v>
      </c>
      <c r="D21" s="184" t="s">
        <v>14</v>
      </c>
      <c r="E21" s="185"/>
      <c r="F21" s="152"/>
      <c r="G21" s="186">
        <f>COUNTIF(G3:I20,"R")+(COUNTIF(G3:I20,"HR")*2)</f>
        <v>1</v>
      </c>
      <c r="H21" s="187"/>
      <c r="I21" s="188"/>
      <c r="J21" s="91"/>
      <c r="K21" s="186">
        <f>COUNTIF(K3:M20,"R")+(COUNTIF(K3:M20,"HR")*2)+G21</f>
        <v>1</v>
      </c>
      <c r="L21" s="187"/>
      <c r="M21" s="188"/>
      <c r="N21" s="91"/>
      <c r="O21" s="186">
        <f>COUNTIF(O3:Q20,"R")+(COUNTIF(O3:Q20,"HR")*2)+K21</f>
        <v>3</v>
      </c>
      <c r="P21" s="187"/>
      <c r="Q21" s="188"/>
      <c r="R21" s="90"/>
      <c r="S21" s="186">
        <f>COUNTIF(S3:U20,"R")+(COUNTIF(S3:U20,"HR")*2)+O21</f>
        <v>4</v>
      </c>
      <c r="T21" s="187"/>
      <c r="U21" s="188"/>
      <c r="V21" s="91"/>
      <c r="W21" s="186">
        <f>COUNTIF(W3:Y20,"R")+(COUNTIF(W3:Y20,"HR")*2)+S21</f>
        <v>5</v>
      </c>
      <c r="X21" s="187"/>
      <c r="Y21" s="188"/>
      <c r="Z21" s="91"/>
      <c r="AA21" s="186">
        <f>COUNTIF(AA3:AC20,"R")+(COUNTIF(AA3:AC20,"HR")*2)+W21</f>
        <v>6</v>
      </c>
      <c r="AB21" s="187"/>
      <c r="AC21" s="188"/>
      <c r="AD21" s="79"/>
      <c r="AE21" s="52">
        <f>SUM(AE3:AE20)</f>
        <v>24</v>
      </c>
      <c r="AF21" s="53">
        <f>SUM(AF3:AF20)</f>
        <v>6</v>
      </c>
      <c r="AG21" s="54">
        <f>SUM(AG3:AG20)</f>
        <v>13</v>
      </c>
      <c r="AH21" s="104">
        <f>SUM(AH3:AH20)</f>
        <v>15</v>
      </c>
      <c r="AI21" s="181"/>
    </row>
    <row r="22" spans="1:35" ht="15" customHeight="1" thickBot="1" x14ac:dyDescent="0.3">
      <c r="A22" s="98" t="s">
        <v>53</v>
      </c>
      <c r="B22" s="98" t="s">
        <v>96</v>
      </c>
      <c r="C22" s="98" t="s">
        <v>94</v>
      </c>
      <c r="D22" s="24" t="s">
        <v>7</v>
      </c>
      <c r="E22" s="24" t="s">
        <v>61</v>
      </c>
      <c r="F22" s="83" t="s">
        <v>4</v>
      </c>
      <c r="G22" s="169">
        <v>1</v>
      </c>
      <c r="H22" s="168"/>
      <c r="I22" s="172"/>
      <c r="J22" s="35" t="s">
        <v>5</v>
      </c>
      <c r="K22" s="157">
        <v>2</v>
      </c>
      <c r="L22" s="157"/>
      <c r="M22" s="157"/>
      <c r="N22" s="35" t="s">
        <v>5</v>
      </c>
      <c r="O22" s="156">
        <v>3</v>
      </c>
      <c r="P22" s="157"/>
      <c r="Q22" s="157"/>
      <c r="R22" s="36" t="s">
        <v>5</v>
      </c>
      <c r="S22" s="156">
        <v>4</v>
      </c>
      <c r="T22" s="157"/>
      <c r="U22" s="157"/>
      <c r="V22" s="35" t="s">
        <v>5</v>
      </c>
      <c r="W22" s="156">
        <v>5</v>
      </c>
      <c r="X22" s="157"/>
      <c r="Y22" s="157"/>
      <c r="Z22" s="35" t="s">
        <v>5</v>
      </c>
      <c r="AA22" s="156">
        <v>6</v>
      </c>
      <c r="AB22" s="157"/>
      <c r="AC22" s="157"/>
      <c r="AD22" s="35" t="s">
        <v>5</v>
      </c>
      <c r="AE22" s="87" t="s">
        <v>95</v>
      </c>
      <c r="AF22" s="66" t="s">
        <v>12</v>
      </c>
      <c r="AG22" s="67" t="s">
        <v>98</v>
      </c>
      <c r="AH22" s="69" t="s">
        <v>8</v>
      </c>
      <c r="AI22" s="105" t="s">
        <v>92</v>
      </c>
    </row>
    <row r="23" spans="1:35" ht="15" customHeight="1" x14ac:dyDescent="0.25">
      <c r="A23" s="108">
        <f>COUNTIF($G$3:$AC$20,E23)</f>
        <v>1</v>
      </c>
      <c r="B23" s="108"/>
      <c r="C23" s="108">
        <f t="shared" ref="C23:C40" si="6">COUNTIF(G23:AC23,"HR")</f>
        <v>0</v>
      </c>
      <c r="D23" s="189">
        <v>1</v>
      </c>
      <c r="E23" s="111" t="s">
        <v>183</v>
      </c>
      <c r="F23" s="94" t="s">
        <v>74</v>
      </c>
      <c r="G23" s="37" t="s">
        <v>182</v>
      </c>
      <c r="H23" s="27"/>
      <c r="I23" s="28"/>
      <c r="J23" s="17"/>
      <c r="K23" s="37"/>
      <c r="L23" s="27"/>
      <c r="M23" s="28"/>
      <c r="N23" s="17"/>
      <c r="O23" s="37" t="s">
        <v>182</v>
      </c>
      <c r="P23" s="27"/>
      <c r="Q23" s="28"/>
      <c r="R23" s="17"/>
      <c r="S23" s="37"/>
      <c r="T23" s="27"/>
      <c r="U23" s="28"/>
      <c r="V23" s="17"/>
      <c r="W23" s="37" t="s">
        <v>181</v>
      </c>
      <c r="X23" s="27"/>
      <c r="Y23" s="28"/>
      <c r="Z23" s="17"/>
      <c r="AA23" s="37"/>
      <c r="AB23" s="27">
        <v>9</v>
      </c>
      <c r="AC23" s="28"/>
      <c r="AD23" s="14"/>
      <c r="AE23" s="32">
        <f>COUNTA(G23:I23,K23:M23,O23:Q23,S23:U23,W23:Y23,AA23:AC23)</f>
        <v>4</v>
      </c>
      <c r="AF23" s="88">
        <f>COUNTIF(G23:AC23,"R")+C23</f>
        <v>1</v>
      </c>
      <c r="AG23" s="88">
        <f>A23+B23</f>
        <v>1</v>
      </c>
      <c r="AH23" s="102">
        <f>COUNTIF(G23:AC23,"K")</f>
        <v>2</v>
      </c>
      <c r="AI23" s="126" t="s">
        <v>91</v>
      </c>
    </row>
    <row r="24" spans="1:35" ht="15" customHeight="1" x14ac:dyDescent="0.25">
      <c r="A24" s="108">
        <f t="shared" ref="A24:A40" si="7">COUNTIF($G$3:$AC$20,E24)</f>
        <v>0</v>
      </c>
      <c r="B24" s="108"/>
      <c r="C24" s="108">
        <f t="shared" si="6"/>
        <v>0</v>
      </c>
      <c r="D24" s="189"/>
      <c r="E24" s="111"/>
      <c r="F24" s="95"/>
      <c r="G24" s="38"/>
      <c r="H24" s="6"/>
      <c r="I24" s="9"/>
      <c r="J24" s="18"/>
      <c r="K24" s="38"/>
      <c r="L24" s="6"/>
      <c r="M24" s="9"/>
      <c r="N24" s="18"/>
      <c r="O24" s="38"/>
      <c r="P24" s="6"/>
      <c r="Q24" s="9"/>
      <c r="R24" s="18"/>
      <c r="S24" s="38"/>
      <c r="T24" s="6"/>
      <c r="U24" s="9"/>
      <c r="V24" s="18"/>
      <c r="W24" s="38"/>
      <c r="X24" s="6"/>
      <c r="Y24" s="9"/>
      <c r="Z24" s="18"/>
      <c r="AA24" s="38"/>
      <c r="AB24" s="6"/>
      <c r="AC24" s="9"/>
      <c r="AD24" s="15"/>
      <c r="AE24" s="32">
        <f t="shared" ref="AE24:AE40" si="8">COUNTA(G24:I24,K24:M24,O24:Q24,S24:U24,W24:Y24,AA24:AC24)</f>
        <v>0</v>
      </c>
      <c r="AF24" s="88">
        <f t="shared" ref="AF24:AF40" si="9">COUNTIF(G24:AC24,"R")+C24</f>
        <v>0</v>
      </c>
      <c r="AG24" s="88">
        <f t="shared" ref="AG24:AG40" si="10">A24+B24</f>
        <v>0</v>
      </c>
      <c r="AH24" s="102">
        <f t="shared" ref="AH24:AH40" si="11">COUNTIF(G24:AC24,"K")</f>
        <v>0</v>
      </c>
      <c r="AI24" s="120" t="s">
        <v>77</v>
      </c>
    </row>
    <row r="25" spans="1:35" ht="15" customHeight="1" x14ac:dyDescent="0.25">
      <c r="A25" s="108">
        <f t="shared" si="7"/>
        <v>0</v>
      </c>
      <c r="B25" s="108"/>
      <c r="C25" s="108">
        <f t="shared" si="6"/>
        <v>0</v>
      </c>
      <c r="D25" s="190"/>
      <c r="E25" s="111"/>
      <c r="F25" s="95"/>
      <c r="G25" s="39"/>
      <c r="H25" s="7"/>
      <c r="I25" s="10"/>
      <c r="J25" s="18"/>
      <c r="K25" s="39"/>
      <c r="L25" s="7"/>
      <c r="M25" s="10"/>
      <c r="N25" s="18"/>
      <c r="O25" s="39"/>
      <c r="P25" s="7"/>
      <c r="Q25" s="10"/>
      <c r="R25" s="18"/>
      <c r="S25" s="39"/>
      <c r="T25" s="7"/>
      <c r="U25" s="10"/>
      <c r="V25" s="18"/>
      <c r="W25" s="39"/>
      <c r="X25" s="7"/>
      <c r="Y25" s="10"/>
      <c r="Z25" s="18"/>
      <c r="AA25" s="39"/>
      <c r="AB25" s="7"/>
      <c r="AC25" s="10"/>
      <c r="AD25" s="15"/>
      <c r="AE25" s="32">
        <f t="shared" si="8"/>
        <v>0</v>
      </c>
      <c r="AF25" s="88">
        <f t="shared" si="9"/>
        <v>0</v>
      </c>
      <c r="AG25" s="88">
        <f t="shared" si="10"/>
        <v>0</v>
      </c>
      <c r="AH25" s="102">
        <f t="shared" si="11"/>
        <v>0</v>
      </c>
      <c r="AI25" s="121"/>
    </row>
    <row r="26" spans="1:35" ht="15" customHeight="1" x14ac:dyDescent="0.25">
      <c r="A26" s="108">
        <f t="shared" si="7"/>
        <v>2</v>
      </c>
      <c r="B26" s="108"/>
      <c r="C26" s="108">
        <f t="shared" si="6"/>
        <v>0</v>
      </c>
      <c r="D26" s="182">
        <v>2</v>
      </c>
      <c r="E26" s="111" t="s">
        <v>178</v>
      </c>
      <c r="F26" s="34" t="s">
        <v>43</v>
      </c>
      <c r="G26" s="40">
        <v>9</v>
      </c>
      <c r="H26" s="5"/>
      <c r="I26" s="8"/>
      <c r="J26" s="18"/>
      <c r="K26" s="40"/>
      <c r="L26" s="5"/>
      <c r="M26" s="8"/>
      <c r="N26" s="18"/>
      <c r="O26" s="40">
        <v>9</v>
      </c>
      <c r="P26" s="5"/>
      <c r="Q26" s="8"/>
      <c r="R26" s="18"/>
      <c r="S26" s="40"/>
      <c r="T26" s="5"/>
      <c r="U26" s="8"/>
      <c r="V26" s="18"/>
      <c r="W26" s="40">
        <v>22</v>
      </c>
      <c r="X26" s="5"/>
      <c r="Y26" s="8"/>
      <c r="Z26" s="18"/>
      <c r="AA26" s="40"/>
      <c r="AB26" s="5" t="s">
        <v>190</v>
      </c>
      <c r="AC26" s="8"/>
      <c r="AD26" s="15"/>
      <c r="AE26" s="32">
        <f t="shared" si="8"/>
        <v>4</v>
      </c>
      <c r="AF26" s="88">
        <f t="shared" si="9"/>
        <v>1</v>
      </c>
      <c r="AG26" s="88">
        <f t="shared" si="10"/>
        <v>2</v>
      </c>
      <c r="AH26" s="102">
        <f t="shared" si="11"/>
        <v>0</v>
      </c>
      <c r="AI26" s="122" t="s">
        <v>10</v>
      </c>
    </row>
    <row r="27" spans="1:35" ht="15" customHeight="1" x14ac:dyDescent="0.25">
      <c r="A27" s="108">
        <f t="shared" si="7"/>
        <v>0</v>
      </c>
      <c r="B27" s="108"/>
      <c r="C27" s="108">
        <f t="shared" si="6"/>
        <v>0</v>
      </c>
      <c r="D27" s="189"/>
      <c r="E27" s="111"/>
      <c r="F27" s="96"/>
      <c r="G27" s="38"/>
      <c r="H27" s="6"/>
      <c r="I27" s="9"/>
      <c r="J27" s="18"/>
      <c r="K27" s="38"/>
      <c r="L27" s="6"/>
      <c r="M27" s="9"/>
      <c r="N27" s="18"/>
      <c r="O27" s="38"/>
      <c r="P27" s="6"/>
      <c r="Q27" s="9"/>
      <c r="R27" s="18"/>
      <c r="S27" s="38"/>
      <c r="T27" s="6"/>
      <c r="U27" s="9"/>
      <c r="V27" s="18"/>
      <c r="W27" s="38"/>
      <c r="X27" s="6"/>
      <c r="Y27" s="9"/>
      <c r="Z27" s="18"/>
      <c r="AA27" s="38"/>
      <c r="AB27" s="6"/>
      <c r="AC27" s="9"/>
      <c r="AD27" s="15"/>
      <c r="AE27" s="32">
        <f t="shared" si="8"/>
        <v>0</v>
      </c>
      <c r="AF27" s="88">
        <f t="shared" si="9"/>
        <v>0</v>
      </c>
      <c r="AG27" s="88">
        <f t="shared" si="10"/>
        <v>0</v>
      </c>
      <c r="AH27" s="102">
        <f t="shared" si="11"/>
        <v>0</v>
      </c>
      <c r="AI27" s="123" t="s">
        <v>87</v>
      </c>
    </row>
    <row r="28" spans="1:35" ht="15" customHeight="1" x14ac:dyDescent="0.25">
      <c r="A28" s="108">
        <f t="shared" si="7"/>
        <v>0</v>
      </c>
      <c r="B28" s="108"/>
      <c r="C28" s="108">
        <f t="shared" si="6"/>
        <v>0</v>
      </c>
      <c r="D28" s="190"/>
      <c r="E28" s="111"/>
      <c r="F28" s="96"/>
      <c r="G28" s="39"/>
      <c r="H28" s="7"/>
      <c r="I28" s="10"/>
      <c r="J28" s="18"/>
      <c r="K28" s="39"/>
      <c r="L28" s="7"/>
      <c r="M28" s="10"/>
      <c r="N28" s="18"/>
      <c r="O28" s="39"/>
      <c r="P28" s="7"/>
      <c r="Q28" s="10"/>
      <c r="R28" s="18"/>
      <c r="S28" s="39"/>
      <c r="T28" s="7"/>
      <c r="U28" s="10"/>
      <c r="V28" s="18"/>
      <c r="W28" s="39"/>
      <c r="X28" s="7"/>
      <c r="Y28" s="10"/>
      <c r="Z28" s="18"/>
      <c r="AA28" s="39"/>
      <c r="AB28" s="7"/>
      <c r="AC28" s="10"/>
      <c r="AD28" s="15"/>
      <c r="AE28" s="32">
        <f t="shared" si="8"/>
        <v>0</v>
      </c>
      <c r="AF28" s="88">
        <f t="shared" si="9"/>
        <v>0</v>
      </c>
      <c r="AG28" s="88">
        <f t="shared" si="10"/>
        <v>0</v>
      </c>
      <c r="AH28" s="102">
        <f t="shared" si="11"/>
        <v>0</v>
      </c>
      <c r="AI28" s="124"/>
    </row>
    <row r="29" spans="1:35" ht="15" customHeight="1" x14ac:dyDescent="0.25">
      <c r="A29" s="108">
        <f t="shared" si="7"/>
        <v>0</v>
      </c>
      <c r="B29" s="108"/>
      <c r="C29" s="108">
        <f t="shared" si="6"/>
        <v>0</v>
      </c>
      <c r="D29" s="182">
        <v>3</v>
      </c>
      <c r="E29" s="111" t="s">
        <v>184</v>
      </c>
      <c r="F29" s="96" t="s">
        <v>31</v>
      </c>
      <c r="G29" s="40">
        <v>22</v>
      </c>
      <c r="H29" s="5"/>
      <c r="I29" s="8"/>
      <c r="J29" s="18"/>
      <c r="K29" s="40"/>
      <c r="L29" s="5"/>
      <c r="M29" s="8"/>
      <c r="N29" s="18"/>
      <c r="O29" s="40" t="s">
        <v>182</v>
      </c>
      <c r="P29" s="5"/>
      <c r="Q29" s="8"/>
      <c r="R29" s="18"/>
      <c r="S29" s="40"/>
      <c r="T29" s="5"/>
      <c r="U29" s="8"/>
      <c r="V29" s="18"/>
      <c r="W29" s="40" t="s">
        <v>182</v>
      </c>
      <c r="X29" s="5"/>
      <c r="Y29" s="8"/>
      <c r="Z29" s="18"/>
      <c r="AA29" s="40"/>
      <c r="AB29" s="5">
        <v>9</v>
      </c>
      <c r="AC29" s="8"/>
      <c r="AD29" s="15"/>
      <c r="AE29" s="32">
        <f t="shared" si="8"/>
        <v>4</v>
      </c>
      <c r="AF29" s="88">
        <f t="shared" si="9"/>
        <v>0</v>
      </c>
      <c r="AG29" s="88">
        <f t="shared" si="10"/>
        <v>0</v>
      </c>
      <c r="AH29" s="102">
        <f t="shared" si="11"/>
        <v>2</v>
      </c>
      <c r="AI29" s="124"/>
    </row>
    <row r="30" spans="1:35" ht="15" customHeight="1" x14ac:dyDescent="0.25">
      <c r="A30" s="108">
        <f t="shared" si="7"/>
        <v>0</v>
      </c>
      <c r="B30" s="108"/>
      <c r="C30" s="108">
        <f t="shared" si="6"/>
        <v>0</v>
      </c>
      <c r="D30" s="189"/>
      <c r="E30" s="111"/>
      <c r="F30" s="95"/>
      <c r="G30" s="38"/>
      <c r="H30" s="6"/>
      <c r="I30" s="9"/>
      <c r="J30" s="18"/>
      <c r="K30" s="38"/>
      <c r="L30" s="6"/>
      <c r="M30" s="9"/>
      <c r="N30" s="18"/>
      <c r="O30" s="38"/>
      <c r="P30" s="6"/>
      <c r="Q30" s="9"/>
      <c r="R30" s="18"/>
      <c r="S30" s="38"/>
      <c r="T30" s="6"/>
      <c r="U30" s="9"/>
      <c r="V30" s="18"/>
      <c r="W30" s="38"/>
      <c r="X30" s="6"/>
      <c r="Y30" s="9"/>
      <c r="Z30" s="18"/>
      <c r="AA30" s="38"/>
      <c r="AB30" s="6"/>
      <c r="AC30" s="9"/>
      <c r="AD30" s="15"/>
      <c r="AE30" s="32">
        <f t="shared" si="8"/>
        <v>0</v>
      </c>
      <c r="AF30" s="88">
        <f t="shared" si="9"/>
        <v>0</v>
      </c>
      <c r="AG30" s="88">
        <f t="shared" si="10"/>
        <v>0</v>
      </c>
      <c r="AH30" s="102">
        <f t="shared" si="11"/>
        <v>0</v>
      </c>
      <c r="AI30" s="122" t="s">
        <v>11</v>
      </c>
    </row>
    <row r="31" spans="1:35" ht="15" customHeight="1" x14ac:dyDescent="0.25">
      <c r="A31" s="108">
        <f t="shared" si="7"/>
        <v>0</v>
      </c>
      <c r="B31" s="108"/>
      <c r="C31" s="108">
        <f t="shared" si="6"/>
        <v>0</v>
      </c>
      <c r="D31" s="190"/>
      <c r="E31" s="111"/>
      <c r="F31" s="95"/>
      <c r="G31" s="39"/>
      <c r="H31" s="7"/>
      <c r="I31" s="10"/>
      <c r="J31" s="18"/>
      <c r="K31" s="39"/>
      <c r="L31" s="7"/>
      <c r="M31" s="10"/>
      <c r="N31" s="18"/>
      <c r="O31" s="39"/>
      <c r="P31" s="7"/>
      <c r="Q31" s="10"/>
      <c r="R31" s="18"/>
      <c r="S31" s="39"/>
      <c r="T31" s="7"/>
      <c r="U31" s="10"/>
      <c r="V31" s="18"/>
      <c r="W31" s="39"/>
      <c r="X31" s="7"/>
      <c r="Y31" s="10"/>
      <c r="Z31" s="18"/>
      <c r="AA31" s="39"/>
      <c r="AB31" s="7"/>
      <c r="AC31" s="10"/>
      <c r="AD31" s="15"/>
      <c r="AE31" s="32">
        <f t="shared" si="8"/>
        <v>0</v>
      </c>
      <c r="AF31" s="88">
        <f t="shared" si="9"/>
        <v>0</v>
      </c>
      <c r="AG31" s="88">
        <f t="shared" si="10"/>
        <v>0</v>
      </c>
      <c r="AH31" s="102">
        <f t="shared" si="11"/>
        <v>0</v>
      </c>
      <c r="AI31" s="125" t="s">
        <v>87</v>
      </c>
    </row>
    <row r="32" spans="1:35" ht="15" customHeight="1" x14ac:dyDescent="0.25">
      <c r="A32" s="108">
        <f t="shared" si="7"/>
        <v>0</v>
      </c>
      <c r="B32" s="108"/>
      <c r="C32" s="108">
        <f t="shared" si="6"/>
        <v>0</v>
      </c>
      <c r="D32" s="182">
        <v>4</v>
      </c>
      <c r="E32" s="111" t="s">
        <v>185</v>
      </c>
      <c r="F32" s="95" t="s">
        <v>75</v>
      </c>
      <c r="G32" s="40"/>
      <c r="H32" s="5"/>
      <c r="I32" s="8"/>
      <c r="J32" s="18"/>
      <c r="K32" s="40">
        <v>9</v>
      </c>
      <c r="L32" s="5"/>
      <c r="M32" s="8"/>
      <c r="N32" s="18"/>
      <c r="O32" s="40"/>
      <c r="P32" s="5"/>
      <c r="Q32" s="8"/>
      <c r="R32" s="18"/>
      <c r="S32" s="40">
        <v>22</v>
      </c>
      <c r="T32" s="5"/>
      <c r="U32" s="8"/>
      <c r="V32" s="18"/>
      <c r="W32" s="40" t="s">
        <v>181</v>
      </c>
      <c r="X32" s="5"/>
      <c r="Y32" s="8"/>
      <c r="Z32" s="18"/>
      <c r="AA32" s="40"/>
      <c r="AB32" s="5"/>
      <c r="AC32" s="8"/>
      <c r="AD32" s="15"/>
      <c r="AE32" s="32">
        <f t="shared" si="8"/>
        <v>3</v>
      </c>
      <c r="AF32" s="88">
        <f t="shared" si="9"/>
        <v>1</v>
      </c>
      <c r="AG32" s="88">
        <f t="shared" si="10"/>
        <v>0</v>
      </c>
      <c r="AH32" s="102">
        <f t="shared" si="11"/>
        <v>0</v>
      </c>
      <c r="AI32" s="122"/>
    </row>
    <row r="33" spans="1:35" ht="15" customHeight="1" x14ac:dyDescent="0.25">
      <c r="A33" s="108">
        <f t="shared" si="7"/>
        <v>0</v>
      </c>
      <c r="B33" s="108"/>
      <c r="C33" s="108">
        <f t="shared" si="6"/>
        <v>0</v>
      </c>
      <c r="D33" s="189"/>
      <c r="E33" s="111"/>
      <c r="F33" s="95"/>
      <c r="G33" s="38"/>
      <c r="H33" s="6"/>
      <c r="I33" s="9"/>
      <c r="J33" s="18"/>
      <c r="K33" s="38"/>
      <c r="L33" s="6"/>
      <c r="M33" s="9"/>
      <c r="N33" s="18"/>
      <c r="O33" s="38"/>
      <c r="P33" s="6"/>
      <c r="Q33" s="9"/>
      <c r="R33" s="18"/>
      <c r="S33" s="38"/>
      <c r="T33" s="6"/>
      <c r="U33" s="9"/>
      <c r="V33" s="18"/>
      <c r="W33" s="38"/>
      <c r="X33" s="6"/>
      <c r="Y33" s="9"/>
      <c r="Z33" s="18"/>
      <c r="AA33" s="38"/>
      <c r="AB33" s="6"/>
      <c r="AC33" s="9"/>
      <c r="AD33" s="15"/>
      <c r="AE33" s="32">
        <f t="shared" si="8"/>
        <v>0</v>
      </c>
      <c r="AF33" s="88">
        <f t="shared" si="9"/>
        <v>0</v>
      </c>
      <c r="AG33" s="88">
        <f t="shared" si="10"/>
        <v>0</v>
      </c>
      <c r="AH33" s="102">
        <f t="shared" si="11"/>
        <v>0</v>
      </c>
      <c r="AI33" s="122"/>
    </row>
    <row r="34" spans="1:35" ht="15" customHeight="1" thickBot="1" x14ac:dyDescent="0.3">
      <c r="A34" s="108">
        <f t="shared" si="7"/>
        <v>0</v>
      </c>
      <c r="B34" s="108"/>
      <c r="C34" s="108">
        <f t="shared" si="6"/>
        <v>0</v>
      </c>
      <c r="D34" s="190"/>
      <c r="E34" s="111"/>
      <c r="F34" s="95"/>
      <c r="G34" s="39"/>
      <c r="H34" s="7"/>
      <c r="I34" s="10"/>
      <c r="J34" s="18"/>
      <c r="K34" s="39"/>
      <c r="L34" s="7"/>
      <c r="M34" s="10"/>
      <c r="N34" s="18"/>
      <c r="O34" s="39"/>
      <c r="P34" s="7"/>
      <c r="Q34" s="10"/>
      <c r="R34" s="18"/>
      <c r="S34" s="39"/>
      <c r="T34" s="7"/>
      <c r="U34" s="10"/>
      <c r="V34" s="18"/>
      <c r="W34" s="39"/>
      <c r="X34" s="7"/>
      <c r="Y34" s="10"/>
      <c r="Z34" s="18"/>
      <c r="AA34" s="39"/>
      <c r="AB34" s="7"/>
      <c r="AC34" s="10"/>
      <c r="AD34" s="15"/>
      <c r="AE34" s="32">
        <f t="shared" si="8"/>
        <v>0</v>
      </c>
      <c r="AF34" s="88">
        <f t="shared" si="9"/>
        <v>0</v>
      </c>
      <c r="AG34" s="88">
        <f t="shared" si="10"/>
        <v>0</v>
      </c>
      <c r="AH34" s="102">
        <f t="shared" si="11"/>
        <v>0</v>
      </c>
      <c r="AI34" s="127" t="s">
        <v>13</v>
      </c>
    </row>
    <row r="35" spans="1:35" ht="15" customHeight="1" x14ac:dyDescent="0.25">
      <c r="A35" s="108">
        <f t="shared" si="7"/>
        <v>0</v>
      </c>
      <c r="B35" s="108"/>
      <c r="C35" s="108">
        <f t="shared" si="6"/>
        <v>0</v>
      </c>
      <c r="D35" s="182">
        <v>5</v>
      </c>
      <c r="E35" s="111" t="s">
        <v>186</v>
      </c>
      <c r="F35" s="95" t="s">
        <v>44</v>
      </c>
      <c r="G35" s="40"/>
      <c r="H35" s="5"/>
      <c r="I35" s="8"/>
      <c r="J35" s="18"/>
      <c r="K35" s="40" t="s">
        <v>182</v>
      </c>
      <c r="L35" s="5"/>
      <c r="M35" s="8"/>
      <c r="N35" s="18"/>
      <c r="O35" s="40"/>
      <c r="P35" s="5"/>
      <c r="Q35" s="8"/>
      <c r="R35" s="18"/>
      <c r="S35" s="40">
        <v>9</v>
      </c>
      <c r="T35" s="5"/>
      <c r="U35" s="8"/>
      <c r="V35" s="18"/>
      <c r="W35" s="40">
        <v>9</v>
      </c>
      <c r="X35" s="5"/>
      <c r="Y35" s="8"/>
      <c r="Z35" s="18"/>
      <c r="AA35" s="40"/>
      <c r="AB35" s="5"/>
      <c r="AC35" s="8"/>
      <c r="AD35" s="15"/>
      <c r="AE35" s="32">
        <f t="shared" si="8"/>
        <v>3</v>
      </c>
      <c r="AF35" s="88">
        <f t="shared" si="9"/>
        <v>0</v>
      </c>
      <c r="AG35" s="88">
        <f t="shared" si="10"/>
        <v>0</v>
      </c>
      <c r="AH35" s="102">
        <f t="shared" si="11"/>
        <v>1</v>
      </c>
      <c r="AI35" s="147"/>
    </row>
    <row r="36" spans="1:35" ht="15" customHeight="1" x14ac:dyDescent="0.25">
      <c r="A36" s="108">
        <f t="shared" si="7"/>
        <v>0</v>
      </c>
      <c r="B36" s="108"/>
      <c r="C36" s="108">
        <f t="shared" si="6"/>
        <v>0</v>
      </c>
      <c r="D36" s="189"/>
      <c r="E36" s="111"/>
      <c r="F36" s="95"/>
      <c r="G36" s="38"/>
      <c r="H36" s="6"/>
      <c r="I36" s="9"/>
      <c r="J36" s="18"/>
      <c r="K36" s="38"/>
      <c r="L36" s="6"/>
      <c r="M36" s="9"/>
      <c r="N36" s="18"/>
      <c r="O36" s="38"/>
      <c r="P36" s="6"/>
      <c r="Q36" s="9"/>
      <c r="R36" s="18"/>
      <c r="S36" s="38"/>
      <c r="T36" s="6"/>
      <c r="U36" s="9"/>
      <c r="V36" s="18"/>
      <c r="W36" s="38"/>
      <c r="X36" s="6"/>
      <c r="Y36" s="9"/>
      <c r="Z36" s="18"/>
      <c r="AA36" s="38"/>
      <c r="AB36" s="6"/>
      <c r="AC36" s="9"/>
      <c r="AD36" s="15"/>
      <c r="AE36" s="32">
        <f t="shared" si="8"/>
        <v>0</v>
      </c>
      <c r="AF36" s="88">
        <f t="shared" si="9"/>
        <v>0</v>
      </c>
      <c r="AG36" s="88">
        <f t="shared" si="10"/>
        <v>0</v>
      </c>
      <c r="AH36" s="102">
        <f t="shared" si="11"/>
        <v>0</v>
      </c>
      <c r="AI36" s="148"/>
    </row>
    <row r="37" spans="1:35" ht="15" customHeight="1" x14ac:dyDescent="0.25">
      <c r="A37" s="108">
        <f t="shared" si="7"/>
        <v>0</v>
      </c>
      <c r="B37" s="108"/>
      <c r="C37" s="108">
        <f t="shared" si="6"/>
        <v>0</v>
      </c>
      <c r="D37" s="190"/>
      <c r="E37" s="111"/>
      <c r="F37" s="95"/>
      <c r="G37" s="39"/>
      <c r="H37" s="7"/>
      <c r="I37" s="10"/>
      <c r="J37" s="18"/>
      <c r="K37" s="39"/>
      <c r="L37" s="7"/>
      <c r="M37" s="10"/>
      <c r="N37" s="18"/>
      <c r="O37" s="39"/>
      <c r="P37" s="7"/>
      <c r="Q37" s="10"/>
      <c r="R37" s="18"/>
      <c r="S37" s="39"/>
      <c r="T37" s="7"/>
      <c r="U37" s="10"/>
      <c r="V37" s="18"/>
      <c r="W37" s="39"/>
      <c r="X37" s="7"/>
      <c r="Y37" s="10"/>
      <c r="Z37" s="18"/>
      <c r="AA37" s="39"/>
      <c r="AB37" s="7"/>
      <c r="AC37" s="10"/>
      <c r="AD37" s="15"/>
      <c r="AE37" s="32">
        <f t="shared" si="8"/>
        <v>0</v>
      </c>
      <c r="AF37" s="88">
        <f t="shared" si="9"/>
        <v>0</v>
      </c>
      <c r="AG37" s="88">
        <f t="shared" si="10"/>
        <v>0</v>
      </c>
      <c r="AH37" s="102">
        <f t="shared" si="11"/>
        <v>0</v>
      </c>
      <c r="AI37" s="148"/>
    </row>
    <row r="38" spans="1:35" ht="15" customHeight="1" x14ac:dyDescent="0.25">
      <c r="A38" s="108">
        <f t="shared" si="7"/>
        <v>0</v>
      </c>
      <c r="B38" s="108"/>
      <c r="C38" s="108">
        <f t="shared" si="6"/>
        <v>0</v>
      </c>
      <c r="D38" s="182">
        <v>6</v>
      </c>
      <c r="E38" s="111"/>
      <c r="F38" s="95" t="s">
        <v>187</v>
      </c>
      <c r="G38" s="40"/>
      <c r="H38" s="5"/>
      <c r="I38" s="8"/>
      <c r="J38" s="18"/>
      <c r="K38" s="40">
        <v>9</v>
      </c>
      <c r="L38" s="5"/>
      <c r="M38" s="8"/>
      <c r="N38" s="18"/>
      <c r="O38" s="40"/>
      <c r="P38" s="5"/>
      <c r="Q38" s="8"/>
      <c r="R38" s="18"/>
      <c r="S38" s="40">
        <v>26</v>
      </c>
      <c r="T38" s="5"/>
      <c r="U38" s="8"/>
      <c r="V38" s="18"/>
      <c r="W38" s="40"/>
      <c r="X38" s="5"/>
      <c r="Y38" s="8"/>
      <c r="Z38" s="18"/>
      <c r="AA38" s="40">
        <v>9</v>
      </c>
      <c r="AB38" s="5"/>
      <c r="AC38" s="8"/>
      <c r="AD38" s="15"/>
      <c r="AE38" s="32">
        <f t="shared" si="8"/>
        <v>3</v>
      </c>
      <c r="AF38" s="88">
        <f t="shared" si="9"/>
        <v>0</v>
      </c>
      <c r="AG38" s="88">
        <f t="shared" si="10"/>
        <v>0</v>
      </c>
      <c r="AH38" s="102">
        <f t="shared" si="11"/>
        <v>0</v>
      </c>
      <c r="AI38" s="148"/>
    </row>
    <row r="39" spans="1:35" ht="15" customHeight="1" x14ac:dyDescent="0.25">
      <c r="A39" s="108">
        <f t="shared" si="7"/>
        <v>0</v>
      </c>
      <c r="B39" s="108"/>
      <c r="C39" s="108">
        <f t="shared" si="6"/>
        <v>0</v>
      </c>
      <c r="D39" s="183"/>
      <c r="E39" s="111"/>
      <c r="F39" s="95"/>
      <c r="G39" s="38"/>
      <c r="H39" s="6"/>
      <c r="I39" s="9"/>
      <c r="J39" s="18"/>
      <c r="K39" s="38"/>
      <c r="L39" s="6"/>
      <c r="M39" s="9"/>
      <c r="N39" s="18"/>
      <c r="O39" s="38"/>
      <c r="P39" s="6"/>
      <c r="Q39" s="9"/>
      <c r="R39" s="18"/>
      <c r="S39" s="38"/>
      <c r="T39" s="6"/>
      <c r="U39" s="9"/>
      <c r="V39" s="18"/>
      <c r="W39" s="38"/>
      <c r="X39" s="6"/>
      <c r="Y39" s="9"/>
      <c r="Z39" s="18"/>
      <c r="AA39" s="38"/>
      <c r="AB39" s="6"/>
      <c r="AC39" s="9"/>
      <c r="AD39" s="15"/>
      <c r="AE39" s="32">
        <f t="shared" si="8"/>
        <v>0</v>
      </c>
      <c r="AF39" s="88">
        <f t="shared" si="9"/>
        <v>0</v>
      </c>
      <c r="AG39" s="88">
        <f t="shared" si="10"/>
        <v>0</v>
      </c>
      <c r="AH39" s="102">
        <f t="shared" si="11"/>
        <v>0</v>
      </c>
      <c r="AI39" s="148"/>
    </row>
    <row r="40" spans="1:35" ht="15" customHeight="1" thickBot="1" x14ac:dyDescent="0.3">
      <c r="A40" s="108">
        <f t="shared" si="7"/>
        <v>0</v>
      </c>
      <c r="B40" s="115"/>
      <c r="C40" s="108">
        <f t="shared" si="6"/>
        <v>0</v>
      </c>
      <c r="D40" s="183"/>
      <c r="E40" s="111"/>
      <c r="F40" s="95"/>
      <c r="G40" s="70"/>
      <c r="H40" s="71"/>
      <c r="I40" s="72"/>
      <c r="J40" s="73"/>
      <c r="K40" s="70"/>
      <c r="L40" s="71"/>
      <c r="M40" s="72"/>
      <c r="N40" s="73"/>
      <c r="O40" s="70"/>
      <c r="P40" s="71"/>
      <c r="Q40" s="72"/>
      <c r="R40" s="19"/>
      <c r="S40" s="70"/>
      <c r="T40" s="71"/>
      <c r="U40" s="72"/>
      <c r="V40" s="73"/>
      <c r="W40" s="70"/>
      <c r="X40" s="71"/>
      <c r="Y40" s="72"/>
      <c r="Z40" s="73"/>
      <c r="AA40" s="70"/>
      <c r="AB40" s="71"/>
      <c r="AC40" s="72"/>
      <c r="AD40" s="16"/>
      <c r="AE40" s="77">
        <f t="shared" si="8"/>
        <v>0</v>
      </c>
      <c r="AF40" s="88">
        <f t="shared" si="9"/>
        <v>0</v>
      </c>
      <c r="AG40" s="88">
        <f t="shared" si="10"/>
        <v>0</v>
      </c>
      <c r="AH40" s="103">
        <f t="shared" si="11"/>
        <v>0</v>
      </c>
      <c r="AI40" s="148"/>
    </row>
    <row r="41" spans="1:35" ht="16.149999999999999" customHeight="1" thickBot="1" x14ac:dyDescent="0.3">
      <c r="A41" s="98">
        <f>SUM(A23:A40)</f>
        <v>3</v>
      </c>
      <c r="B41" s="98">
        <f>SUM(B23:B40)</f>
        <v>0</v>
      </c>
      <c r="C41" s="98">
        <f>SUM(C23:C40)</f>
        <v>0</v>
      </c>
      <c r="D41" s="184" t="s">
        <v>14</v>
      </c>
      <c r="E41" s="185"/>
      <c r="F41" s="152"/>
      <c r="G41" s="186">
        <f>COUNTIF(G23:I40,"R")+(COUNTIF(G23:I40,"HR")*2)</f>
        <v>0</v>
      </c>
      <c r="H41" s="187"/>
      <c r="I41" s="188"/>
      <c r="J41" s="91"/>
      <c r="K41" s="186">
        <f>COUNTIF(K23:M40,"R")+(COUNTIF(K23:M40,"HR")*2)+G41</f>
        <v>0</v>
      </c>
      <c r="L41" s="187"/>
      <c r="M41" s="188"/>
      <c r="N41" s="91"/>
      <c r="O41" s="186">
        <f>COUNTIF(O23:Q40,"R")+(COUNTIF(O23:Q40,"HR")*2)+K41</f>
        <v>0</v>
      </c>
      <c r="P41" s="187"/>
      <c r="Q41" s="188"/>
      <c r="R41" s="90"/>
      <c r="S41" s="186">
        <f>COUNTIF(S23:U40,"R")+(COUNTIF(S23:U40,"HR")*2)+O41</f>
        <v>0</v>
      </c>
      <c r="T41" s="187"/>
      <c r="U41" s="188"/>
      <c r="V41" s="91"/>
      <c r="W41" s="186">
        <f>COUNTIF(W23:Y40,"R")+(COUNTIF(W23:Y40,"HR")*2)+S41</f>
        <v>2</v>
      </c>
      <c r="X41" s="187"/>
      <c r="Y41" s="188"/>
      <c r="Z41" s="91"/>
      <c r="AA41" s="186">
        <f>COUNTIF(AA23:AC40,"R")+(COUNTIF(AA23:AC40,"HR")*2)+W41</f>
        <v>3</v>
      </c>
      <c r="AB41" s="187"/>
      <c r="AC41" s="188"/>
      <c r="AD41" s="79"/>
      <c r="AE41" s="52">
        <f>SUM(AE23:AE40)</f>
        <v>21</v>
      </c>
      <c r="AF41" s="53">
        <f>SUM(AF23:AF40)</f>
        <v>3</v>
      </c>
      <c r="AG41" s="54">
        <f>SUM(AG23:AG40)</f>
        <v>3</v>
      </c>
      <c r="AH41" s="104">
        <f>SUM(AH23:AH40)</f>
        <v>5</v>
      </c>
      <c r="AI41" s="149"/>
    </row>
    <row r="42" spans="1:35" ht="12" customHeight="1" x14ac:dyDescent="0.25">
      <c r="F42" s="4"/>
      <c r="G42" s="50"/>
      <c r="H42" s="50"/>
      <c r="I42" s="50"/>
      <c r="J42" s="51"/>
      <c r="K42" s="4"/>
      <c r="L42" s="4"/>
      <c r="M42" s="4"/>
      <c r="N42" s="4"/>
      <c r="O42"/>
      <c r="P42"/>
      <c r="Q42"/>
    </row>
    <row r="43" spans="1:35" ht="12" customHeight="1" x14ac:dyDescent="0.25">
      <c r="F43" s="4"/>
      <c r="G43" s="50"/>
      <c r="H43" s="50"/>
      <c r="I43" s="50"/>
      <c r="J43" s="51"/>
      <c r="K43" s="4"/>
      <c r="L43" s="4"/>
      <c r="M43" s="4"/>
      <c r="N43" s="4"/>
      <c r="O43"/>
      <c r="P43"/>
      <c r="Q43"/>
    </row>
    <row r="44" spans="1:35" ht="12" customHeight="1" x14ac:dyDescent="0.25">
      <c r="F44" s="4"/>
      <c r="G44" s="50"/>
      <c r="H44" s="50"/>
      <c r="I44" s="50"/>
      <c r="J44" s="51"/>
      <c r="K44" s="4"/>
      <c r="L44" s="4"/>
      <c r="M44" s="4"/>
      <c r="N44" s="4"/>
      <c r="O44"/>
      <c r="P44"/>
      <c r="Q44"/>
    </row>
    <row r="45" spans="1:35" ht="12" customHeight="1" x14ac:dyDescent="0.25">
      <c r="F45" s="4"/>
      <c r="G45" s="50"/>
      <c r="H45" s="50"/>
      <c r="I45" s="50"/>
      <c r="J45" s="51"/>
      <c r="K45" s="4"/>
      <c r="L45" s="4"/>
      <c r="M45" s="4"/>
      <c r="N45" s="4"/>
      <c r="O45"/>
      <c r="P45"/>
      <c r="Q45"/>
    </row>
    <row r="46" spans="1:35" ht="12" customHeight="1" x14ac:dyDescent="0.25">
      <c r="F46" s="4"/>
      <c r="G46" s="50"/>
      <c r="H46" s="50"/>
      <c r="I46" s="50"/>
      <c r="J46" s="51"/>
      <c r="K46" s="4"/>
      <c r="L46" s="4"/>
      <c r="M46" s="4"/>
      <c r="N46" s="4"/>
      <c r="O46"/>
      <c r="P46"/>
      <c r="Q46"/>
    </row>
    <row r="47" spans="1:35" ht="12" customHeight="1" x14ac:dyDescent="0.25">
      <c r="F47" s="4"/>
      <c r="G47" s="50"/>
      <c r="H47" s="50"/>
      <c r="I47" s="50"/>
      <c r="J47" s="51"/>
      <c r="K47" s="4"/>
      <c r="L47" s="4"/>
      <c r="M47" s="4"/>
      <c r="N47" s="4"/>
      <c r="O47"/>
      <c r="P47"/>
      <c r="Q47"/>
    </row>
    <row r="48" spans="1:35" ht="12" customHeight="1" x14ac:dyDescent="0.25">
      <c r="F48" s="4"/>
      <c r="G48" s="50"/>
      <c r="H48" s="50"/>
      <c r="I48" s="50"/>
      <c r="J48" s="51"/>
      <c r="K48" s="4"/>
      <c r="L48" s="4"/>
      <c r="M48" s="4"/>
      <c r="N48" s="4"/>
      <c r="O48"/>
      <c r="P48"/>
      <c r="Q48"/>
    </row>
    <row r="49" spans="6:17" ht="12" customHeight="1" x14ac:dyDescent="0.25">
      <c r="F49" s="4"/>
      <c r="G49" s="50"/>
      <c r="H49" s="50"/>
      <c r="I49" s="50"/>
      <c r="J49" s="51"/>
      <c r="K49" s="4"/>
      <c r="L49" s="4"/>
      <c r="M49" s="4"/>
      <c r="N49" s="4"/>
      <c r="O49"/>
      <c r="P49"/>
      <c r="Q49"/>
    </row>
    <row r="50" spans="6:17" ht="12" customHeight="1" x14ac:dyDescent="0.25">
      <c r="F50" s="4"/>
      <c r="G50" s="50"/>
      <c r="H50" s="50"/>
      <c r="I50" s="50"/>
      <c r="J50" s="51"/>
      <c r="K50" s="4"/>
      <c r="L50" s="4"/>
      <c r="M50" s="4"/>
      <c r="N50" s="4"/>
      <c r="O50"/>
      <c r="P50"/>
      <c r="Q50"/>
    </row>
    <row r="51" spans="6:17" ht="12" customHeight="1" x14ac:dyDescent="0.25">
      <c r="F51" s="4"/>
      <c r="G51" s="50"/>
      <c r="H51" s="50"/>
      <c r="I51" s="50"/>
      <c r="J51" s="51"/>
      <c r="K51" s="4"/>
      <c r="L51" s="4"/>
      <c r="M51" s="4"/>
      <c r="N51" s="4"/>
      <c r="O51"/>
      <c r="P51"/>
      <c r="Q51"/>
    </row>
    <row r="52" spans="6:17" ht="12" customHeight="1" x14ac:dyDescent="0.25">
      <c r="F52" s="4"/>
      <c r="G52" s="50"/>
      <c r="H52" s="50"/>
      <c r="I52" s="50"/>
      <c r="J52" s="51"/>
      <c r="K52" s="4"/>
      <c r="L52" s="4"/>
      <c r="M52" s="4"/>
      <c r="N52" s="4"/>
      <c r="O52"/>
      <c r="P52"/>
      <c r="Q52"/>
    </row>
    <row r="53" spans="6:17" ht="12" customHeight="1" x14ac:dyDescent="0.25">
      <c r="F53" s="4"/>
      <c r="G53" s="50"/>
      <c r="H53" s="50"/>
      <c r="I53" s="50"/>
      <c r="J53" s="51"/>
      <c r="K53" s="4"/>
      <c r="L53" s="4"/>
      <c r="M53" s="4"/>
      <c r="N53" s="4"/>
      <c r="O53"/>
      <c r="P53"/>
      <c r="Q53"/>
    </row>
    <row r="54" spans="6:17" ht="12" customHeight="1" x14ac:dyDescent="0.25">
      <c r="F54" s="4"/>
      <c r="G54" s="50"/>
      <c r="H54" s="50"/>
      <c r="I54" s="50"/>
      <c r="J54" s="51"/>
      <c r="K54" s="4"/>
      <c r="L54" s="4"/>
      <c r="M54" s="4"/>
      <c r="N54" s="4"/>
      <c r="O54"/>
      <c r="P54"/>
      <c r="Q54"/>
    </row>
    <row r="55" spans="6:17" ht="12" customHeight="1" x14ac:dyDescent="0.25">
      <c r="F55" s="4"/>
      <c r="G55" s="50"/>
      <c r="H55" s="50"/>
      <c r="I55" s="50"/>
      <c r="J55" s="51"/>
      <c r="K55" s="4"/>
      <c r="L55" s="4"/>
      <c r="M55" s="4"/>
      <c r="N55" s="4"/>
      <c r="O55"/>
      <c r="P55"/>
      <c r="Q55"/>
    </row>
    <row r="56" spans="6:17" ht="12" customHeight="1" x14ac:dyDescent="0.25">
      <c r="F56" s="4"/>
      <c r="G56" s="50"/>
      <c r="H56" s="50"/>
      <c r="I56" s="50"/>
      <c r="J56" s="51"/>
      <c r="K56" s="4"/>
      <c r="L56" s="4"/>
      <c r="M56" s="4"/>
      <c r="N56" s="4"/>
      <c r="O56"/>
      <c r="P56"/>
      <c r="Q56"/>
    </row>
    <row r="57" spans="6:17" ht="12" customHeight="1" x14ac:dyDescent="0.25">
      <c r="F57" s="4"/>
      <c r="G57" s="50"/>
      <c r="H57" s="50"/>
      <c r="I57" s="50"/>
      <c r="J57" s="51"/>
      <c r="K57" s="4"/>
      <c r="L57" s="4"/>
      <c r="M57" s="4"/>
      <c r="N57" s="4"/>
      <c r="O57"/>
      <c r="P57"/>
      <c r="Q57"/>
    </row>
    <row r="58" spans="6:17" ht="12" customHeight="1" x14ac:dyDescent="0.25">
      <c r="F58" s="4"/>
      <c r="G58" s="50"/>
      <c r="H58" s="50"/>
      <c r="I58" s="50"/>
      <c r="J58" s="51"/>
      <c r="K58" s="4"/>
      <c r="L58" s="4"/>
      <c r="M58" s="4"/>
      <c r="N58" s="4"/>
      <c r="O58"/>
      <c r="P58"/>
      <c r="Q58"/>
    </row>
    <row r="59" spans="6:17" x14ac:dyDescent="0.25">
      <c r="F59" s="4"/>
      <c r="G59" s="50"/>
      <c r="H59" s="50"/>
      <c r="I59" s="50"/>
      <c r="J59" s="51"/>
      <c r="K59" s="4"/>
      <c r="L59" s="4"/>
      <c r="M59" s="4"/>
      <c r="N59" s="4"/>
      <c r="O59"/>
      <c r="P59"/>
      <c r="Q59"/>
    </row>
    <row r="60" spans="6:17" ht="12" customHeight="1" x14ac:dyDescent="0.25">
      <c r="F60" s="4"/>
      <c r="G60" s="50"/>
      <c r="H60" s="50"/>
      <c r="I60" s="50"/>
      <c r="J60" s="51"/>
      <c r="K60" s="4"/>
      <c r="L60" s="4"/>
      <c r="M60" s="4"/>
      <c r="N60" s="4"/>
      <c r="O60"/>
      <c r="P60"/>
      <c r="Q60"/>
    </row>
    <row r="61" spans="6:17" ht="12" customHeight="1" x14ac:dyDescent="0.25">
      <c r="F61" s="4"/>
      <c r="G61" s="50"/>
      <c r="H61" s="50"/>
      <c r="I61" s="50"/>
      <c r="J61" s="51"/>
      <c r="K61" s="4"/>
      <c r="L61" s="4"/>
      <c r="M61" s="4"/>
      <c r="N61" s="4"/>
      <c r="O61"/>
      <c r="P61"/>
      <c r="Q61"/>
    </row>
    <row r="62" spans="6:17" ht="12" customHeight="1" x14ac:dyDescent="0.25">
      <c r="F62" s="4"/>
      <c r="G62" s="50"/>
      <c r="H62" s="50"/>
      <c r="I62" s="50"/>
      <c r="J62" s="51"/>
      <c r="K62" s="4"/>
      <c r="L62" s="4"/>
      <c r="M62" s="4"/>
      <c r="N62" s="4"/>
      <c r="O62"/>
      <c r="P62"/>
      <c r="Q62"/>
    </row>
    <row r="63" spans="6:17" ht="12" customHeight="1" x14ac:dyDescent="0.25">
      <c r="F63" s="4"/>
      <c r="G63" s="50"/>
      <c r="H63" s="50"/>
      <c r="I63" s="50"/>
      <c r="J63" s="51"/>
      <c r="K63" s="4"/>
      <c r="L63" s="4"/>
      <c r="M63" s="4"/>
      <c r="N63" s="4"/>
      <c r="O63"/>
      <c r="P63"/>
      <c r="Q63"/>
    </row>
    <row r="64" spans="6:17" ht="12" customHeight="1" x14ac:dyDescent="0.25">
      <c r="F64" s="4"/>
      <c r="G64" s="50"/>
      <c r="H64" s="50"/>
      <c r="I64" s="50"/>
      <c r="J64" s="51"/>
      <c r="K64" s="4"/>
      <c r="L64" s="4"/>
      <c r="M64" s="4"/>
      <c r="N64" s="4"/>
      <c r="O64"/>
      <c r="P64"/>
      <c r="Q64"/>
    </row>
    <row r="65" spans="6:17" ht="12" customHeight="1" x14ac:dyDescent="0.25">
      <c r="F65" s="4"/>
      <c r="G65" s="50"/>
      <c r="H65" s="50"/>
      <c r="I65" s="50"/>
      <c r="J65" s="51"/>
      <c r="K65" s="4"/>
      <c r="L65" s="4"/>
      <c r="M65" s="4"/>
      <c r="N65" s="4"/>
      <c r="O65"/>
      <c r="P65"/>
      <c r="Q65"/>
    </row>
    <row r="66" spans="6:17" ht="12" customHeight="1" x14ac:dyDescent="0.25">
      <c r="F66" s="4"/>
      <c r="G66" s="50"/>
      <c r="H66" s="50"/>
      <c r="I66" s="50"/>
      <c r="J66" s="51"/>
      <c r="K66" s="4"/>
      <c r="L66" s="4"/>
      <c r="M66" s="4"/>
      <c r="N66" s="4"/>
      <c r="O66"/>
      <c r="P66"/>
      <c r="Q66"/>
    </row>
    <row r="67" spans="6:17" ht="12" customHeight="1" x14ac:dyDescent="0.25">
      <c r="F67" s="4"/>
      <c r="G67" s="50"/>
      <c r="H67" s="50"/>
      <c r="I67" s="50"/>
      <c r="J67" s="51"/>
      <c r="K67" s="4"/>
      <c r="L67" s="4"/>
      <c r="M67" s="4"/>
      <c r="N67" s="4"/>
      <c r="O67"/>
      <c r="P67"/>
      <c r="Q67"/>
    </row>
    <row r="68" spans="6:17" ht="12" customHeight="1" x14ac:dyDescent="0.25">
      <c r="F68" s="4"/>
      <c r="G68" s="50"/>
      <c r="H68" s="50"/>
      <c r="I68" s="50"/>
      <c r="J68" s="51"/>
      <c r="K68" s="4"/>
      <c r="L68" s="4"/>
      <c r="M68" s="4"/>
      <c r="N68" s="4"/>
      <c r="O68"/>
      <c r="P68"/>
      <c r="Q68"/>
    </row>
    <row r="69" spans="6:17" ht="12" customHeight="1" x14ac:dyDescent="0.25">
      <c r="F69" s="4"/>
      <c r="G69" s="50"/>
      <c r="H69" s="50"/>
      <c r="I69" s="50"/>
      <c r="J69" s="51"/>
      <c r="K69" s="4"/>
      <c r="L69" s="4"/>
      <c r="M69" s="4"/>
      <c r="N69" s="4"/>
      <c r="O69"/>
      <c r="P69"/>
      <c r="Q69"/>
    </row>
    <row r="70" spans="6:17" ht="12" customHeight="1" x14ac:dyDescent="0.25">
      <c r="F70" s="4"/>
      <c r="G70" s="50"/>
      <c r="H70" s="50"/>
      <c r="I70" s="50"/>
      <c r="J70" s="51"/>
      <c r="K70" s="4"/>
      <c r="L70" s="4"/>
      <c r="M70" s="4"/>
      <c r="N70" s="4"/>
      <c r="O70"/>
      <c r="P70"/>
      <c r="Q70"/>
    </row>
    <row r="71" spans="6:17" ht="12" customHeight="1" x14ac:dyDescent="0.25">
      <c r="F71" s="4"/>
      <c r="G71" s="50"/>
      <c r="H71" s="50"/>
      <c r="I71" s="50"/>
      <c r="J71" s="51"/>
      <c r="K71" s="4"/>
      <c r="L71" s="4"/>
      <c r="M71" s="4"/>
      <c r="N71" s="4"/>
      <c r="O71"/>
      <c r="P71"/>
      <c r="Q71"/>
    </row>
    <row r="72" spans="6:17" ht="12" customHeight="1" x14ac:dyDescent="0.25">
      <c r="F72" s="4"/>
      <c r="G72" s="50"/>
      <c r="H72" s="50"/>
      <c r="I72" s="50"/>
      <c r="J72" s="51"/>
      <c r="K72" s="4"/>
      <c r="L72" s="4"/>
      <c r="M72" s="4"/>
      <c r="N72" s="4"/>
      <c r="O72"/>
      <c r="P72"/>
      <c r="Q72"/>
    </row>
    <row r="73" spans="6:17" ht="12" customHeight="1" x14ac:dyDescent="0.25">
      <c r="F73" s="4"/>
      <c r="G73" s="50"/>
      <c r="H73" s="50"/>
      <c r="I73" s="50"/>
      <c r="J73" s="51"/>
      <c r="K73" s="4"/>
      <c r="L73" s="4"/>
      <c r="M73" s="4"/>
      <c r="N73" s="4"/>
      <c r="O73"/>
      <c r="P73"/>
      <c r="Q73"/>
    </row>
    <row r="74" spans="6:17" ht="12" customHeight="1" x14ac:dyDescent="0.25">
      <c r="F74" s="4"/>
      <c r="G74" s="50"/>
      <c r="H74" s="50"/>
      <c r="I74" s="50"/>
      <c r="J74" s="51"/>
      <c r="K74" s="4"/>
      <c r="L74" s="4"/>
      <c r="M74" s="4"/>
      <c r="N74" s="4"/>
      <c r="O74"/>
      <c r="P74"/>
      <c r="Q74"/>
    </row>
    <row r="75" spans="6:17" ht="12" customHeight="1" x14ac:dyDescent="0.25">
      <c r="F75" s="4"/>
      <c r="G75" s="50"/>
      <c r="H75" s="50"/>
      <c r="I75" s="50"/>
      <c r="J75" s="51"/>
      <c r="K75" s="4"/>
      <c r="L75" s="4"/>
      <c r="M75" s="4"/>
      <c r="N75" s="4"/>
      <c r="O75"/>
      <c r="P75"/>
      <c r="Q75"/>
    </row>
    <row r="76" spans="6:17" ht="12" customHeight="1" x14ac:dyDescent="0.25">
      <c r="F76" s="4"/>
      <c r="G76" s="50"/>
      <c r="H76" s="50"/>
      <c r="I76" s="50"/>
      <c r="J76" s="51"/>
      <c r="K76" s="4"/>
      <c r="L76" s="4"/>
      <c r="M76" s="4"/>
      <c r="N76" s="4"/>
      <c r="O76"/>
      <c r="P76"/>
      <c r="Q76"/>
    </row>
    <row r="77" spans="6:17" ht="12" customHeight="1" x14ac:dyDescent="0.25">
      <c r="O77"/>
      <c r="P77"/>
      <c r="Q77"/>
    </row>
    <row r="78" spans="6:17" x14ac:dyDescent="0.25">
      <c r="O78"/>
      <c r="P78"/>
      <c r="Q78"/>
    </row>
    <row r="79" spans="6:17" ht="12" customHeight="1" x14ac:dyDescent="0.25">
      <c r="O79"/>
      <c r="P79"/>
      <c r="Q79"/>
    </row>
    <row r="80" spans="6:17" ht="12" customHeight="1" x14ac:dyDescent="0.25">
      <c r="O80"/>
      <c r="P80"/>
      <c r="Q80"/>
    </row>
    <row r="81" spans="15:17" ht="12" customHeight="1" x14ac:dyDescent="0.25">
      <c r="O81"/>
      <c r="P81"/>
      <c r="Q81"/>
    </row>
    <row r="82" spans="15:17" ht="12" customHeight="1" x14ac:dyDescent="0.25">
      <c r="O82"/>
      <c r="P82"/>
      <c r="Q82"/>
    </row>
    <row r="83" spans="15:17" ht="12" customHeight="1" x14ac:dyDescent="0.25">
      <c r="O83"/>
      <c r="P83"/>
      <c r="Q83"/>
    </row>
    <row r="84" spans="15:17" ht="12" customHeight="1" x14ac:dyDescent="0.25">
      <c r="O84"/>
      <c r="P84"/>
      <c r="Q84"/>
    </row>
    <row r="85" spans="15:17" ht="12" customHeight="1" x14ac:dyDescent="0.25">
      <c r="O85"/>
      <c r="P85"/>
      <c r="Q85"/>
    </row>
    <row r="86" spans="15:17" ht="12" customHeight="1" x14ac:dyDescent="0.25">
      <c r="O86"/>
      <c r="P86"/>
      <c r="Q86"/>
    </row>
    <row r="87" spans="15:17" ht="12" customHeight="1" x14ac:dyDescent="0.25">
      <c r="O87"/>
      <c r="P87"/>
      <c r="Q87"/>
    </row>
    <row r="88" spans="15:17" ht="12" customHeight="1" x14ac:dyDescent="0.25">
      <c r="O88"/>
      <c r="P88"/>
      <c r="Q88"/>
    </row>
    <row r="89" spans="15:17" ht="12" customHeight="1" x14ac:dyDescent="0.25">
      <c r="O89"/>
      <c r="P89"/>
      <c r="Q89"/>
    </row>
    <row r="90" spans="15:17" ht="12" customHeight="1" x14ac:dyDescent="0.25">
      <c r="O90"/>
      <c r="P90"/>
      <c r="Q90"/>
    </row>
    <row r="91" spans="15:17" ht="12" customHeight="1" x14ac:dyDescent="0.25">
      <c r="O91"/>
      <c r="P91"/>
      <c r="Q91"/>
    </row>
    <row r="92" spans="15:17" ht="12" customHeight="1" x14ac:dyDescent="0.25">
      <c r="O92"/>
      <c r="P92"/>
      <c r="Q92"/>
    </row>
    <row r="93" spans="15:17" ht="12" customHeight="1" x14ac:dyDescent="0.25">
      <c r="O93"/>
      <c r="P93"/>
      <c r="Q93"/>
    </row>
    <row r="94" spans="15:17" ht="12" customHeight="1" x14ac:dyDescent="0.25">
      <c r="O94"/>
      <c r="P94"/>
      <c r="Q94"/>
    </row>
    <row r="95" spans="15:17" ht="12" customHeight="1" x14ac:dyDescent="0.25">
      <c r="O95"/>
      <c r="P95"/>
      <c r="Q95"/>
    </row>
    <row r="96" spans="15:17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</sheetData>
  <dataConsolidate>
    <dataRefs count="1">
      <dataRef ref="T4:W269" sheet="紙本紀錄表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25" priority="26" operator="containsText" text="K">
      <formula>NOT(ISERROR(SEARCH("K",G2)))</formula>
    </cfRule>
  </conditionalFormatting>
  <conditionalFormatting sqref="G3">
    <cfRule type="cellIs" dxfId="24" priority="25" operator="equal">
      <formula>"K"</formula>
    </cfRule>
  </conditionalFormatting>
  <conditionalFormatting sqref="G23">
    <cfRule type="cellIs" dxfId="23" priority="15" operator="equal">
      <formula>"K"</formula>
    </cfRule>
  </conditionalFormatting>
  <conditionalFormatting sqref="G3:I20">
    <cfRule type="cellIs" dxfId="22" priority="24" operator="between">
      <formula>1</formula>
      <formula>999</formula>
    </cfRule>
  </conditionalFormatting>
  <conditionalFormatting sqref="G23:I40">
    <cfRule type="cellIs" dxfId="21" priority="14" operator="between">
      <formula>1</formula>
      <formula>999</formula>
    </cfRule>
  </conditionalFormatting>
  <conditionalFormatting sqref="G3:AC20 G23:AC40">
    <cfRule type="cellIs" dxfId="20" priority="2" operator="equal">
      <formula>"AP"</formula>
    </cfRule>
    <cfRule type="cellIs" dxfId="19" priority="3" operator="equal">
      <formula>"DI"</formula>
    </cfRule>
  </conditionalFormatting>
  <conditionalFormatting sqref="K3">
    <cfRule type="cellIs" dxfId="18" priority="23" operator="equal">
      <formula>"K"</formula>
    </cfRule>
  </conditionalFormatting>
  <conditionalFormatting sqref="K23">
    <cfRule type="cellIs" dxfId="17" priority="13" operator="equal">
      <formula>"K"</formula>
    </cfRule>
  </conditionalFormatting>
  <conditionalFormatting sqref="K3:M20">
    <cfRule type="cellIs" dxfId="16" priority="22" operator="between">
      <formula>1</formula>
      <formula>999</formula>
    </cfRule>
  </conditionalFormatting>
  <conditionalFormatting sqref="K23:M40">
    <cfRule type="cellIs" dxfId="15" priority="12" operator="between">
      <formula>1</formula>
      <formula>999</formula>
    </cfRule>
  </conditionalFormatting>
  <conditionalFormatting sqref="O3">
    <cfRule type="cellIs" dxfId="14" priority="21" operator="equal">
      <formula>"K"</formula>
    </cfRule>
  </conditionalFormatting>
  <conditionalFormatting sqref="O23">
    <cfRule type="cellIs" dxfId="13" priority="11" operator="equal">
      <formula>"K"</formula>
    </cfRule>
  </conditionalFormatting>
  <conditionalFormatting sqref="O3:Q20">
    <cfRule type="cellIs" dxfId="12" priority="20" operator="between">
      <formula>1</formula>
      <formula>999</formula>
    </cfRule>
  </conditionalFormatting>
  <conditionalFormatting sqref="O23:Q40">
    <cfRule type="cellIs" dxfId="11" priority="10" operator="between">
      <formula>1</formula>
      <formula>999</formula>
    </cfRule>
  </conditionalFormatting>
  <conditionalFormatting sqref="S23">
    <cfRule type="cellIs" dxfId="10" priority="9" operator="equal">
      <formula>"K"</formula>
    </cfRule>
  </conditionalFormatting>
  <conditionalFormatting sqref="S3:U20">
    <cfRule type="cellIs" dxfId="9" priority="1" operator="between">
      <formula>1</formula>
      <formula>999</formula>
    </cfRule>
  </conditionalFormatting>
  <conditionalFormatting sqref="S23:U40">
    <cfRule type="cellIs" dxfId="8" priority="8" operator="between">
      <formula>1</formula>
      <formula>999</formula>
    </cfRule>
  </conditionalFormatting>
  <conditionalFormatting sqref="W3">
    <cfRule type="cellIs" dxfId="7" priority="19" operator="equal">
      <formula>"K"</formula>
    </cfRule>
  </conditionalFormatting>
  <conditionalFormatting sqref="W23">
    <cfRule type="cellIs" dxfId="6" priority="7" operator="equal">
      <formula>"K"</formula>
    </cfRule>
  </conditionalFormatting>
  <conditionalFormatting sqref="W3:Y20">
    <cfRule type="cellIs" dxfId="5" priority="18" operator="between">
      <formula>1</formula>
      <formula>999</formula>
    </cfRule>
  </conditionalFormatting>
  <conditionalFormatting sqref="W23:Y40">
    <cfRule type="cellIs" dxfId="4" priority="6" operator="between">
      <formula>1</formula>
      <formula>999</formula>
    </cfRule>
  </conditionalFormatting>
  <conditionalFormatting sqref="AA3">
    <cfRule type="cellIs" dxfId="3" priority="17" operator="equal">
      <formula>"K"</formula>
    </cfRule>
  </conditionalFormatting>
  <conditionalFormatting sqref="AA23">
    <cfRule type="cellIs" dxfId="2" priority="5" operator="equal">
      <formula>"K"</formula>
    </cfRule>
  </conditionalFormatting>
  <conditionalFormatting sqref="AA3:AC20">
    <cfRule type="cellIs" dxfId="1" priority="16" operator="between">
      <formula>1</formula>
      <formula>999</formula>
    </cfRule>
  </conditionalFormatting>
  <conditionalFormatting sqref="AA23:AC40">
    <cfRule type="cellIs" dxfId="0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CC96F90-2CC7-48E1-8215-AC347E40A139}">
          <x14:formula1>
            <xm:f>分組球員名單!$D$1:$D$16</xm:f>
          </x14:formula1>
          <xm:sqref>AI23:AI33 AI12:AI13 AI3 AI6 AI9:AI10</xm:sqref>
        </x14:dataValidation>
        <x14:dataValidation type="list" allowBlank="1" showInputMessage="1" showErrorMessage="1" xr:uid="{D31A7EFB-A190-49ED-BC1A-040276F51147}">
          <x14:formula1>
            <xm:f>分組球員名單!$A$2:$A$63</xm:f>
          </x14:formula1>
          <xm:sqref>F23:F40 F3:F20</xm:sqref>
        </x14:dataValidation>
        <x14:dataValidation type="list" allowBlank="1" showInputMessage="1" showErrorMessage="1" xr:uid="{261EF3BA-B632-49E9-8118-CF41F4DF49E7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219C9C14-E08A-41FF-8C74-2D97B39893AE}">
          <x14:formula1>
            <xm:f>分組球員名單!$D$3:$D$19</xm:f>
          </x14:formula1>
          <xm:sqref>AI4:AI5 AI7:AI8 AI11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紙本紀錄表</vt:lpstr>
      <vt:lpstr>分組球員名單</vt:lpstr>
      <vt:lpstr>套公式加總( 範本)</vt:lpstr>
      <vt:lpstr>G1</vt:lpstr>
      <vt:lpstr>G2</vt:lpstr>
      <vt:lpstr>G3</vt:lpstr>
      <vt:lpstr>G4</vt:lpstr>
      <vt:lpstr>G5</vt:lpstr>
      <vt:lpstr>G6冠軍戰</vt:lpstr>
    </vt:vector>
  </TitlesOfParts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Yi-Lun Kuo</cp:lastModifiedBy>
  <cp:revision/>
  <cp:lastPrinted>2024-09-19T01:08:28Z</cp:lastPrinted>
  <dcterms:created xsi:type="dcterms:W3CDTF">2014-11-25T01:36:34Z</dcterms:created>
  <dcterms:modified xsi:type="dcterms:W3CDTF">2026-09-03T13:47:11Z</dcterms:modified>
</cp:coreProperties>
</file>